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Haziran Dönemi" sheetId="1" r:id="rId1"/>
  </sheets>
  <definedNames>
    <definedName name="son_dort_yil_mayis_Kopyası">'2012-2015 Ocak-Haziran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<sst xmlns="http://schemas.openxmlformats.org/spreadsheetml/2006/main" count="66" uniqueCount="57">
  <si>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</si>
  <si>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</si>
  <si>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</si>
  <si>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</si>
  <si>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</si>
  <si>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</si>
  <si>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</si>
  <si>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</si>
  <si>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</si>
  <si>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</si>
  <si>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NORVEÇ</t>
  </si>
  <si>
    <t>DANİMARKA</t>
  </si>
  <si>
    <t>FİNLANDİYA</t>
  </si>
  <si>
    <t>AVUSTURYA</t>
  </si>
  <si>
    <t>İRAN</t>
  </si>
  <si>
    <t>İSVİÇRE</t>
  </si>
  <si>
    <t>BELARUS (BEYAZ RUSYA)</t>
  </si>
  <si>
    <t>ÇEK CUMHURİYETİ</t>
  </si>
  <si>
    <t>FRANSA</t>
  </si>
  <si>
    <t>SLOVAKYA</t>
  </si>
  <si>
    <t>ROMANYA</t>
  </si>
  <si>
    <t>LİTVANYA</t>
  </si>
  <si>
    <t>İSRAİL</t>
  </si>
  <si>
    <t>MOLDOVA</t>
  </si>
  <si>
    <t>ESTONYA</t>
  </si>
  <si>
    <t>MACARİSTAN</t>
  </si>
  <si>
    <t>LETONYA</t>
  </si>
  <si>
    <t>SIRBİSTAN</t>
  </si>
  <si>
    <t>İTALYA</t>
  </si>
  <si>
    <t>BOSNA - HERSEK</t>
  </si>
  <si>
    <t>AZERBAYCAN</t>
  </si>
  <si>
    <t>SLOVENYA</t>
  </si>
  <si>
    <t>AMERİKA BİRLEŞİK DEVLETLERİ</t>
  </si>
  <si>
    <t>İSPANYA</t>
  </si>
  <si>
    <t>YUNANİSTAN</t>
  </si>
  <si>
    <t>PORTEKİZ</t>
  </si>
  <si>
    <t>SURİYE</t>
  </si>
  <si>
    <t>ERMENİSTAN</t>
  </si>
  <si>
    <t>LÜBNAN</t>
  </si>
  <si>
    <t>CEZAYİR</t>
  </si>
  <si>
    <t>2012 YILI</t>
  </si>
  <si>
    <t>ZİYARETÇİ SAYISI</t>
  </si>
  <si>
    <t>MİLLİYET   PAYI (%)</t>
  </si>
  <si>
    <t>OCAK - HAZİRAN DÖNEMİ</t>
  </si>
  <si>
    <t>2013 YILI</t>
  </si>
  <si>
    <t>2014 YILI</t>
  </si>
  <si>
    <t>2015 YILI</t>
  </si>
  <si>
    <t>DİĞER MİLLİYETLER TOPLAMI</t>
  </si>
  <si>
    <t>YABANCI ZİYARETÇİLER TOPLAMI</t>
  </si>
  <si>
    <t>YERLİ ZİYARETÇİLER</t>
  </si>
  <si>
    <t>G E N E L  T O P L A M</t>
  </si>
  <si>
    <t>2015 / 2014 YILI</t>
  </si>
  <si>
    <t>KARŞILAŞTIRMASI</t>
  </si>
  <si>
    <t>SAYISAL    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</si>
  <si>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</si>
  <si>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</si>
  <si>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(OCAK-HAZİRAN DÖNEMİ)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</si>
</sst>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18" customHeight="1">
      <c r="A5" s="18" t="s">
        <v>0</v>
      </c>
      <c r="B5" s="12" t="s">
        <v>40</v>
      </c>
      <c r="C5" s="13"/>
      <c r="D5" s="12" t="s">
        <v>44</v>
      </c>
      <c r="E5" s="13"/>
      <c r="F5" s="12" t="s">
        <v>45</v>
      </c>
      <c r="G5" s="13"/>
      <c r="H5" s="12" t="s">
        <v>46</v>
      </c>
      <c r="I5" s="13"/>
      <c r="J5" s="19" t="s">
        <v>51</v>
      </c>
      <c r="K5" s="20"/>
    </row>
    <row r="6" spans="1:11" ht="18" customHeight="1">
      <c r="A6" s="18"/>
      <c r="B6" s="14" t="s">
        <v>43</v>
      </c>
      <c r="C6" s="15"/>
      <c r="D6" s="14" t="s">
        <v>43</v>
      </c>
      <c r="E6" s="15"/>
      <c r="F6" s="14" t="s">
        <v>43</v>
      </c>
      <c r="G6" s="15"/>
      <c r="H6" s="14" t="s">
        <v>43</v>
      </c>
      <c r="I6" s="15"/>
      <c r="J6" s="21" t="s">
        <v>52</v>
      </c>
      <c r="K6" s="22"/>
    </row>
    <row r="7" spans="1:11" ht="34.5" customHeight="1">
      <c r="A7" s="18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5" t="s">
        <v>53</v>
      </c>
      <c r="K7" s="5" t="s">
        <v>54</v>
      </c>
    </row>
    <row r="8" spans="1:11" ht="15" customHeight="1">
      <c r="A8" s="6" t="s">
        <v>1</v>
      </c>
      <c r="B8" s="8">
        <v>1092657</v>
      </c>
      <c r="C8" s="9">
        <f aca="true" t="shared" si="0" ref="C8:C48">B8/B$48*100</f>
        <v>28.074557365743892</v>
      </c>
      <c r="D8" s="8">
        <v>1110549</v>
      </c>
      <c r="E8" s="9">
        <f>D8/D$48*100</f>
        <v>25.96436831163536</v>
      </c>
      <c r="F8" s="8">
        <v>1089310</v>
      </c>
      <c r="G8" s="9">
        <f>F8/F$48*100</f>
        <v>24.128097246879356</v>
      </c>
      <c r="H8" s="8">
        <v>1208863</v>
      </c>
      <c r="I8" s="9">
        <f>H8/H$48*100</f>
        <v>29.56478589025159</v>
      </c>
      <c r="J8" s="8">
        <f>H8-F8</f>
        <v>119553</v>
      </c>
      <c r="K8" s="9">
        <f>J8/F8*100</f>
        <v>10.975112686012247</v>
      </c>
    </row>
    <row r="9" spans="1:11" ht="15" customHeight="1">
      <c r="A9" s="6" t="s">
        <v>2</v>
      </c>
      <c r="B9" s="8">
        <v>1060316</v>
      </c>
      <c r="C9" s="9">
        <f t="shared" si="0"/>
        <v>27.24359279061599</v>
      </c>
      <c r="D9" s="8">
        <v>1268742</v>
      </c>
      <c r="E9" s="9">
        <f aca="true" t="shared" si="1" ref="E9:E48">D9/D$48*100</f>
        <v>29.662882574691317</v>
      </c>
      <c r="F9" s="8">
        <v>1479722</v>
      </c>
      <c r="G9" s="9">
        <f aca="true" t="shared" si="2" ref="G9:G48">F9/F$48*100</f>
        <v>32.77568030620009</v>
      </c>
      <c r="H9" s="8">
        <v>1077793</v>
      </c>
      <c r="I9" s="9">
        <f aca="true" t="shared" si="3" ref="I9:I48">H9/H$48*100</f>
        <v>26.359247722042888</v>
      </c>
      <c r="J9" s="8">
        <f aca="true" t="shared" si="4" ref="J9:J50">H9-F9</f>
        <v>-401929</v>
      </c>
      <c r="K9" s="9">
        <f aca="true" t="shared" si="5" ref="K9:K50">J9/F9*100</f>
        <v>-27.162467003937223</v>
      </c>
    </row>
    <row r="10" spans="1:11" ht="15" customHeight="1">
      <c r="A10" s="6" t="s">
        <v>3</v>
      </c>
      <c r="B10" s="8">
        <v>207200</v>
      </c>
      <c r="C10" s="9">
        <f t="shared" si="0"/>
        <v>5.323764261046361</v>
      </c>
      <c r="D10" s="8">
        <v>232349</v>
      </c>
      <c r="E10" s="9">
        <f t="shared" si="1"/>
        <v>5.43226369375882</v>
      </c>
      <c r="F10" s="8">
        <v>226104</v>
      </c>
      <c r="G10" s="9">
        <f t="shared" si="2"/>
        <v>5.008178847076048</v>
      </c>
      <c r="H10" s="8">
        <v>210692</v>
      </c>
      <c r="I10" s="9">
        <f t="shared" si="3"/>
        <v>5.152828623912625</v>
      </c>
      <c r="J10" s="8">
        <f t="shared" si="4"/>
        <v>-15412</v>
      </c>
      <c r="K10" s="9">
        <f t="shared" si="5"/>
        <v>-6.816332307256838</v>
      </c>
    </row>
    <row r="11" spans="1:11" ht="15" customHeight="1">
      <c r="A11" s="6" t="s">
        <v>4</v>
      </c>
      <c r="B11" s="8">
        <v>163373</v>
      </c>
      <c r="C11" s="9">
        <f t="shared" si="0"/>
        <v>4.1976802056946285</v>
      </c>
      <c r="D11" s="8">
        <v>178209</v>
      </c>
      <c r="E11" s="9">
        <f t="shared" si="1"/>
        <v>4.166483525218812</v>
      </c>
      <c r="F11" s="8">
        <v>183034</v>
      </c>
      <c r="G11" s="9">
        <f t="shared" si="2"/>
        <v>4.054183062200215</v>
      </c>
      <c r="H11" s="8">
        <v>184846</v>
      </c>
      <c r="I11" s="9">
        <f t="shared" si="3"/>
        <v>4.520721051657173</v>
      </c>
      <c r="J11" s="8">
        <f t="shared" si="4"/>
        <v>1812</v>
      </c>
      <c r="K11" s="9">
        <f t="shared" si="5"/>
        <v>0.9899800037151567</v>
      </c>
    </row>
    <row r="12" spans="1:11" ht="15" customHeight="1">
      <c r="A12" s="6" t="s">
        <v>5</v>
      </c>
      <c r="B12" s="8">
        <v>136323</v>
      </c>
      <c r="C12" s="9">
        <f t="shared" si="0"/>
        <v>3.5026617536613083</v>
      </c>
      <c r="D12" s="8">
        <v>149358</v>
      </c>
      <c r="E12" s="9">
        <f t="shared" si="1"/>
        <v>3.4919540896342562</v>
      </c>
      <c r="F12" s="8">
        <v>153025</v>
      </c>
      <c r="G12" s="9">
        <f t="shared" si="2"/>
        <v>3.389486997460515</v>
      </c>
      <c r="H12" s="8">
        <v>141865</v>
      </c>
      <c r="I12" s="9">
        <f t="shared" si="3"/>
        <v>3.4695481211026737</v>
      </c>
      <c r="J12" s="8">
        <f t="shared" si="4"/>
        <v>-11160</v>
      </c>
      <c r="K12" s="9">
        <f t="shared" si="5"/>
        <v>-7.2929259924848875</v>
      </c>
    </row>
    <row r="13" spans="1:11" ht="15" customHeight="1">
      <c r="A13" s="6" t="s">
        <v>6</v>
      </c>
      <c r="B13" s="8">
        <v>134623</v>
      </c>
      <c r="C13" s="9">
        <f t="shared" si="0"/>
        <v>3.458982220631488</v>
      </c>
      <c r="D13" s="8">
        <v>155691</v>
      </c>
      <c r="E13" s="9">
        <f t="shared" si="1"/>
        <v>3.640018105285602</v>
      </c>
      <c r="F13" s="8">
        <v>122771</v>
      </c>
      <c r="G13" s="9">
        <f t="shared" si="2"/>
        <v>2.719364209542394</v>
      </c>
      <c r="H13" s="8">
        <v>109764</v>
      </c>
      <c r="I13" s="9">
        <f t="shared" si="3"/>
        <v>2.684463961968871</v>
      </c>
      <c r="J13" s="8">
        <f t="shared" si="4"/>
        <v>-13007</v>
      </c>
      <c r="K13" s="9">
        <f t="shared" si="5"/>
        <v>-10.594521507522135</v>
      </c>
    </row>
    <row r="14" spans="1:11" ht="15" customHeight="1">
      <c r="A14" s="6" t="s">
        <v>7</v>
      </c>
      <c r="B14" s="8">
        <v>77299</v>
      </c>
      <c r="C14" s="9">
        <f t="shared" si="0"/>
        <v>1.9861083668659396</v>
      </c>
      <c r="D14" s="8">
        <v>96500</v>
      </c>
      <c r="E14" s="9">
        <f t="shared" si="1"/>
        <v>2.2561467725177478</v>
      </c>
      <c r="F14" s="8">
        <v>98102</v>
      </c>
      <c r="G14" s="9">
        <f t="shared" si="2"/>
        <v>2.1729485602017413</v>
      </c>
      <c r="H14" s="8">
        <v>96820</v>
      </c>
      <c r="I14" s="9">
        <f t="shared" si="3"/>
        <v>2.3678965853816014</v>
      </c>
      <c r="J14" s="8">
        <f t="shared" si="4"/>
        <v>-1282</v>
      </c>
      <c r="K14" s="9">
        <f t="shared" si="5"/>
        <v>-1.3068031232798516</v>
      </c>
    </row>
    <row r="15" spans="1:11" ht="15" customHeight="1">
      <c r="A15" s="6" t="s">
        <v>8</v>
      </c>
      <c r="B15" s="8">
        <v>83770</v>
      </c>
      <c r="C15" s="9">
        <f t="shared" si="0"/>
        <v>2.1523732246518037</v>
      </c>
      <c r="D15" s="8">
        <v>105670</v>
      </c>
      <c r="E15" s="9">
        <f t="shared" si="1"/>
        <v>2.470539165305185</v>
      </c>
      <c r="F15" s="8">
        <v>99188</v>
      </c>
      <c r="G15" s="9">
        <f t="shared" si="2"/>
        <v>2.1970033413109857</v>
      </c>
      <c r="H15" s="8">
        <v>90786</v>
      </c>
      <c r="I15" s="9">
        <f t="shared" si="3"/>
        <v>2.2203249266727334</v>
      </c>
      <c r="J15" s="8">
        <f t="shared" si="4"/>
        <v>-8402</v>
      </c>
      <c r="K15" s="9">
        <f t="shared" si="5"/>
        <v>-8.470782755978545</v>
      </c>
    </row>
    <row r="16" spans="1:11" ht="15" customHeight="1">
      <c r="A16" s="6" t="s">
        <v>9</v>
      </c>
      <c r="B16" s="8">
        <v>74646</v>
      </c>
      <c r="C16" s="9">
        <f t="shared" si="0"/>
        <v>1.917942601496461</v>
      </c>
      <c r="D16" s="8">
        <v>64914</v>
      </c>
      <c r="E16" s="9">
        <f t="shared" si="1"/>
        <v>1.5176736952457728</v>
      </c>
      <c r="F16" s="8">
        <v>78104</v>
      </c>
      <c r="G16" s="9">
        <f t="shared" si="2"/>
        <v>1.7299950494994678</v>
      </c>
      <c r="H16" s="8">
        <v>82705</v>
      </c>
      <c r="I16" s="9">
        <f t="shared" si="3"/>
        <v>2.022690426502637</v>
      </c>
      <c r="J16" s="8">
        <f t="shared" si="4"/>
        <v>4601</v>
      </c>
      <c r="K16" s="9">
        <f t="shared" si="5"/>
        <v>5.89086346409915</v>
      </c>
    </row>
    <row r="17" spans="1:11" ht="15" customHeight="1">
      <c r="A17" s="6" t="s">
        <v>10</v>
      </c>
      <c r="B17" s="8">
        <v>117839</v>
      </c>
      <c r="C17" s="9">
        <f t="shared" si="0"/>
        <v>3.0277367604123655</v>
      </c>
      <c r="D17" s="8">
        <v>133793</v>
      </c>
      <c r="E17" s="9">
        <f t="shared" si="1"/>
        <v>3.1280481361188293</v>
      </c>
      <c r="F17" s="8">
        <v>98395</v>
      </c>
      <c r="G17" s="9">
        <f t="shared" si="2"/>
        <v>2.1794384781253218</v>
      </c>
      <c r="H17" s="8">
        <v>81970</v>
      </c>
      <c r="I17" s="9">
        <f t="shared" si="3"/>
        <v>2.0047147604186106</v>
      </c>
      <c r="J17" s="8">
        <f t="shared" si="4"/>
        <v>-16425</v>
      </c>
      <c r="K17" s="9">
        <f t="shared" si="5"/>
        <v>-16.692921388281924</v>
      </c>
    </row>
    <row r="18" spans="1:11" ht="15" customHeight="1">
      <c r="A18" s="6" t="s">
        <v>11</v>
      </c>
      <c r="B18" s="8">
        <v>75078</v>
      </c>
      <c r="C18" s="9">
        <f t="shared" si="0"/>
        <v>1.9290423416546272</v>
      </c>
      <c r="D18" s="8">
        <v>83005</v>
      </c>
      <c r="E18" s="9">
        <f t="shared" si="1"/>
        <v>1.9406369207547736</v>
      </c>
      <c r="F18" s="8">
        <v>92564</v>
      </c>
      <c r="G18" s="9">
        <f t="shared" si="2"/>
        <v>2.0502824664789094</v>
      </c>
      <c r="H18" s="8">
        <v>81648</v>
      </c>
      <c r="I18" s="9">
        <f t="shared" si="3"/>
        <v>1.9968397067056083</v>
      </c>
      <c r="J18" s="8">
        <f t="shared" si="4"/>
        <v>-10916</v>
      </c>
      <c r="K18" s="9">
        <f t="shared" si="5"/>
        <v>-11.792921654206818</v>
      </c>
    </row>
    <row r="19" spans="1:11" ht="15" customHeight="1">
      <c r="A19" s="6" t="s">
        <v>12</v>
      </c>
      <c r="B19" s="8">
        <v>52007</v>
      </c>
      <c r="C19" s="9">
        <f t="shared" si="0"/>
        <v>1.336259690754045</v>
      </c>
      <c r="D19" s="8">
        <v>62062</v>
      </c>
      <c r="E19" s="9">
        <f t="shared" si="1"/>
        <v>1.4509946217201704</v>
      </c>
      <c r="F19" s="8">
        <v>61739</v>
      </c>
      <c r="G19" s="9">
        <f t="shared" si="2"/>
        <v>1.3675120910714897</v>
      </c>
      <c r="H19" s="8">
        <v>67653</v>
      </c>
      <c r="I19" s="9">
        <f t="shared" si="3"/>
        <v>1.6545683504526076</v>
      </c>
      <c r="J19" s="8">
        <f t="shared" si="4"/>
        <v>5914</v>
      </c>
      <c r="K19" s="9">
        <f t="shared" si="5"/>
        <v>9.579034321903498</v>
      </c>
    </row>
    <row r="20" spans="1:11" ht="15" customHeight="1">
      <c r="A20" s="6" t="s">
        <v>13</v>
      </c>
      <c r="B20" s="8">
        <v>83168</v>
      </c>
      <c r="C20" s="9">
        <f t="shared" si="0"/>
        <v>2.1369055311906555</v>
      </c>
      <c r="D20" s="8">
        <v>86700</v>
      </c>
      <c r="E20" s="9">
        <f t="shared" si="1"/>
        <v>2.0270251313708676</v>
      </c>
      <c r="F20" s="8">
        <v>84579</v>
      </c>
      <c r="G20" s="9">
        <f t="shared" si="2"/>
        <v>1.8734155906434433</v>
      </c>
      <c r="H20" s="8">
        <v>66356</v>
      </c>
      <c r="I20" s="9">
        <f t="shared" si="3"/>
        <v>1.6228480254036515</v>
      </c>
      <c r="J20" s="8">
        <f t="shared" si="4"/>
        <v>-18223</v>
      </c>
      <c r="K20" s="9">
        <f t="shared" si="5"/>
        <v>-21.545537308315303</v>
      </c>
    </row>
    <row r="21" spans="1:11" ht="15" customHeight="1">
      <c r="A21" s="6" t="s">
        <v>14</v>
      </c>
      <c r="B21" s="8">
        <v>33765</v>
      </c>
      <c r="C21" s="9">
        <f t="shared" si="0"/>
        <v>0.8675526075011118</v>
      </c>
      <c r="D21" s="8">
        <v>12689</v>
      </c>
      <c r="E21" s="9">
        <f t="shared" si="1"/>
        <v>0.2966657657666083</v>
      </c>
      <c r="F21" s="8">
        <v>64519</v>
      </c>
      <c r="G21" s="9">
        <f t="shared" si="2"/>
        <v>1.4290887867286717</v>
      </c>
      <c r="H21" s="8">
        <v>54822</v>
      </c>
      <c r="I21" s="9">
        <f t="shared" si="3"/>
        <v>1.3407645796714538</v>
      </c>
      <c r="J21" s="8">
        <f t="shared" si="4"/>
        <v>-9697</v>
      </c>
      <c r="K21" s="9">
        <f t="shared" si="5"/>
        <v>-15.029681179187527</v>
      </c>
    </row>
    <row r="22" spans="1:11" ht="15" customHeight="1">
      <c r="A22" s="6" t="s">
        <v>15</v>
      </c>
      <c r="B22" s="8">
        <v>49752</v>
      </c>
      <c r="C22" s="9">
        <f t="shared" si="0"/>
        <v>1.278320074882136</v>
      </c>
      <c r="D22" s="8">
        <v>53310</v>
      </c>
      <c r="E22" s="9">
        <f t="shared" si="1"/>
        <v>1.2463749683204262</v>
      </c>
      <c r="F22" s="8">
        <v>54985</v>
      </c>
      <c r="G22" s="9">
        <f t="shared" si="2"/>
        <v>1.217911730471272</v>
      </c>
      <c r="H22" s="8">
        <v>53691</v>
      </c>
      <c r="I22" s="9">
        <f t="shared" si="3"/>
        <v>1.3131040649217471</v>
      </c>
      <c r="J22" s="8">
        <f t="shared" si="4"/>
        <v>-1294</v>
      </c>
      <c r="K22" s="9">
        <f t="shared" si="5"/>
        <v>-2.3533691006638175</v>
      </c>
    </row>
    <row r="23" spans="1:11" ht="15" customHeight="1">
      <c r="A23" s="6" t="s">
        <v>16</v>
      </c>
      <c r="B23" s="8">
        <v>30477</v>
      </c>
      <c r="C23" s="9">
        <f t="shared" si="0"/>
        <v>0.7830712518528472</v>
      </c>
      <c r="D23" s="8">
        <v>45711</v>
      </c>
      <c r="E23" s="9">
        <f t="shared" si="1"/>
        <v>1.0687121773943913</v>
      </c>
      <c r="F23" s="8">
        <v>53694</v>
      </c>
      <c r="G23" s="9">
        <f t="shared" si="2"/>
        <v>1.1893162218045736</v>
      </c>
      <c r="H23" s="8">
        <v>53028</v>
      </c>
      <c r="I23" s="9">
        <f t="shared" si="3"/>
        <v>1.2968892804132985</v>
      </c>
      <c r="J23" s="8">
        <f t="shared" si="4"/>
        <v>-666</v>
      </c>
      <c r="K23" s="9">
        <f t="shared" si="5"/>
        <v>-1.24036205162588</v>
      </c>
    </row>
    <row r="24" spans="1:11" ht="15" customHeight="1">
      <c r="A24" s="6" t="s">
        <v>17</v>
      </c>
      <c r="B24" s="8">
        <v>48475</v>
      </c>
      <c r="C24" s="9">
        <f t="shared" si="0"/>
        <v>1.245509037423853</v>
      </c>
      <c r="D24" s="8">
        <v>45367</v>
      </c>
      <c r="E24" s="9">
        <f t="shared" si="1"/>
        <v>1.0606695401949497</v>
      </c>
      <c r="F24" s="8">
        <v>47202</v>
      </c>
      <c r="G24" s="9">
        <f t="shared" si="2"/>
        <v>1.0455191325216875</v>
      </c>
      <c r="H24" s="8">
        <v>43158</v>
      </c>
      <c r="I24" s="9">
        <f t="shared" si="3"/>
        <v>1.0555017644277953</v>
      </c>
      <c r="J24" s="8">
        <f t="shared" si="4"/>
        <v>-4044</v>
      </c>
      <c r="K24" s="9">
        <f t="shared" si="5"/>
        <v>-8.56743358332274</v>
      </c>
    </row>
    <row r="25" spans="1:11" ht="15" customHeight="1">
      <c r="A25" s="6" t="s">
        <v>18</v>
      </c>
      <c r="B25" s="8">
        <v>111065</v>
      </c>
      <c r="C25" s="9">
        <f t="shared" si="0"/>
        <v>2.85368666821001</v>
      </c>
      <c r="D25" s="8">
        <v>92330</v>
      </c>
      <c r="E25" s="9">
        <f t="shared" si="1"/>
        <v>2.15865317623382</v>
      </c>
      <c r="F25" s="8">
        <v>82205</v>
      </c>
      <c r="G25" s="9">
        <f t="shared" si="2"/>
        <v>1.8208317505390732</v>
      </c>
      <c r="H25" s="8">
        <v>38715</v>
      </c>
      <c r="I25" s="9">
        <f t="shared" si="3"/>
        <v>0.9468406972014944</v>
      </c>
      <c r="J25" s="8">
        <f t="shared" si="4"/>
        <v>-43490</v>
      </c>
      <c r="K25" s="9">
        <f t="shared" si="5"/>
        <v>-52.904324554467486</v>
      </c>
    </row>
    <row r="26" spans="1:11" ht="15" customHeight="1">
      <c r="A26" s="6" t="s">
        <v>19</v>
      </c>
      <c r="B26" s="8">
        <v>26954</v>
      </c>
      <c r="C26" s="9">
        <f t="shared" si="0"/>
        <v>0.6925518431092839</v>
      </c>
      <c r="D26" s="8">
        <v>28059</v>
      </c>
      <c r="E26" s="9">
        <f t="shared" si="1"/>
        <v>0.6560126662183987</v>
      </c>
      <c r="F26" s="8">
        <v>27890</v>
      </c>
      <c r="G26" s="9">
        <f t="shared" si="2"/>
        <v>0.6177604467189921</v>
      </c>
      <c r="H26" s="8">
        <v>31138</v>
      </c>
      <c r="I26" s="9">
        <f t="shared" si="3"/>
        <v>0.7615323680604452</v>
      </c>
      <c r="J26" s="8">
        <f t="shared" si="4"/>
        <v>3248</v>
      </c>
      <c r="K26" s="9">
        <f t="shared" si="5"/>
        <v>11.64575116529222</v>
      </c>
    </row>
    <row r="27" spans="1:11" ht="15" customHeight="1">
      <c r="A27" s="6" t="s">
        <v>20</v>
      </c>
      <c r="B27" s="8">
        <v>26907</v>
      </c>
      <c r="C27" s="9">
        <f t="shared" si="0"/>
        <v>0.6913442324902241</v>
      </c>
      <c r="D27" s="8">
        <v>25660</v>
      </c>
      <c r="E27" s="9">
        <f t="shared" si="1"/>
        <v>0.5999246236560145</v>
      </c>
      <c r="F27" s="8">
        <v>27640</v>
      </c>
      <c r="G27" s="9">
        <f t="shared" si="2"/>
        <v>0.6122229740879506</v>
      </c>
      <c r="H27" s="8">
        <v>30435</v>
      </c>
      <c r="I27" s="9">
        <f t="shared" si="3"/>
        <v>0.7443393160100087</v>
      </c>
      <c r="J27" s="8">
        <f t="shared" si="4"/>
        <v>2795</v>
      </c>
      <c r="K27" s="9">
        <f t="shared" si="5"/>
        <v>10.112156295224313</v>
      </c>
    </row>
    <row r="28" spans="1:11" ht="15" customHeight="1">
      <c r="A28" s="6" t="s">
        <v>21</v>
      </c>
      <c r="B28" s="8">
        <v>19706</v>
      </c>
      <c r="C28" s="9">
        <f t="shared" si="0"/>
        <v>0.5063228693444961</v>
      </c>
      <c r="D28" s="8">
        <v>23358</v>
      </c>
      <c r="E28" s="9">
        <f t="shared" si="1"/>
        <v>0.5461044177457984</v>
      </c>
      <c r="F28" s="8">
        <v>32715</v>
      </c>
      <c r="G28" s="9">
        <f t="shared" si="2"/>
        <v>0.7246336684980935</v>
      </c>
      <c r="H28" s="8">
        <v>29902</v>
      </c>
      <c r="I28" s="9">
        <f t="shared" si="3"/>
        <v>0.7313039010130206</v>
      </c>
      <c r="J28" s="8">
        <f t="shared" si="4"/>
        <v>-2813</v>
      </c>
      <c r="K28" s="9">
        <f t="shared" si="5"/>
        <v>-8.59850221610882</v>
      </c>
    </row>
    <row r="29" spans="1:11" ht="15" customHeight="1">
      <c r="A29" s="6" t="s">
        <v>22</v>
      </c>
      <c r="B29" s="8">
        <v>9985</v>
      </c>
      <c r="C29" s="9">
        <f t="shared" si="0"/>
        <v>0.25655302194279883</v>
      </c>
      <c r="D29" s="8">
        <v>24054</v>
      </c>
      <c r="E29" s="9">
        <f t="shared" si="1"/>
        <v>0.5623767302190871</v>
      </c>
      <c r="F29" s="8">
        <v>50273</v>
      </c>
      <c r="G29" s="9">
        <f t="shared" si="2"/>
        <v>1.1135414463214015</v>
      </c>
      <c r="H29" s="8">
        <v>28181</v>
      </c>
      <c r="I29" s="9">
        <f t="shared" si="3"/>
        <v>0.689213940018993</v>
      </c>
      <c r="J29" s="8">
        <f t="shared" si="4"/>
        <v>-22092</v>
      </c>
      <c r="K29" s="9">
        <f t="shared" si="5"/>
        <v>-43.944065402900165</v>
      </c>
    </row>
    <row r="30" spans="1:11" ht="15" customHeight="1">
      <c r="A30" s="6" t="s">
        <v>23</v>
      </c>
      <c r="B30" s="8">
        <v>17443</v>
      </c>
      <c r="C30" s="9">
        <f t="shared" si="0"/>
        <v>0.4481777027289174</v>
      </c>
      <c r="D30" s="8">
        <v>18650</v>
      </c>
      <c r="E30" s="9">
        <f t="shared" si="1"/>
        <v>0.4360325109580932</v>
      </c>
      <c r="F30" s="8">
        <v>19601</v>
      </c>
      <c r="G30" s="9">
        <f t="shared" si="2"/>
        <v>0.43416000416417944</v>
      </c>
      <c r="H30" s="8">
        <v>22340</v>
      </c>
      <c r="I30" s="9">
        <f t="shared" si="3"/>
        <v>0.5463624222002166</v>
      </c>
      <c r="J30" s="8">
        <f t="shared" si="4"/>
        <v>2739</v>
      </c>
      <c r="K30" s="9">
        <f t="shared" si="5"/>
        <v>13.973776848119993</v>
      </c>
    </row>
    <row r="31" spans="1:11" ht="15" customHeight="1">
      <c r="A31" s="6" t="s">
        <v>24</v>
      </c>
      <c r="B31" s="8">
        <v>10393</v>
      </c>
      <c r="C31" s="9">
        <f t="shared" si="0"/>
        <v>0.26703610986995574</v>
      </c>
      <c r="D31" s="8">
        <v>13794</v>
      </c>
      <c r="E31" s="9">
        <f t="shared" si="1"/>
        <v>0.322500399793884</v>
      </c>
      <c r="F31" s="8">
        <v>16844</v>
      </c>
      <c r="G31" s="9">
        <f t="shared" si="2"/>
        <v>0.3730927559890535</v>
      </c>
      <c r="H31" s="8">
        <f>19529+1</f>
        <v>19530</v>
      </c>
      <c r="I31" s="9">
        <f t="shared" si="3"/>
        <v>0.47763912737556985</v>
      </c>
      <c r="J31" s="8">
        <f t="shared" si="4"/>
        <v>2686</v>
      </c>
      <c r="K31" s="9">
        <f t="shared" si="5"/>
        <v>15.946331037758252</v>
      </c>
    </row>
    <row r="32" spans="1:11" ht="15" customHeight="1">
      <c r="A32" s="6" t="s">
        <v>25</v>
      </c>
      <c r="B32" s="8">
        <v>11785</v>
      </c>
      <c r="C32" s="9">
        <f t="shared" si="0"/>
        <v>0.30280193926849114</v>
      </c>
      <c r="D32" s="8">
        <v>11368</v>
      </c>
      <c r="E32" s="9">
        <f t="shared" si="1"/>
        <v>0.2657811037303809</v>
      </c>
      <c r="F32" s="8">
        <v>12038</v>
      </c>
      <c r="G32" s="9">
        <f t="shared" si="2"/>
        <v>0.2666403821299113</v>
      </c>
      <c r="H32" s="8">
        <v>16356</v>
      </c>
      <c r="I32" s="9">
        <f t="shared" si="3"/>
        <v>0.4000135979188336</v>
      </c>
      <c r="J32" s="8">
        <f t="shared" si="4"/>
        <v>4318</v>
      </c>
      <c r="K32" s="9">
        <f t="shared" si="5"/>
        <v>35.86974580495099</v>
      </c>
    </row>
    <row r="33" spans="1:11" ht="15" customHeight="1">
      <c r="A33" s="6" t="s">
        <v>26</v>
      </c>
      <c r="B33" s="8">
        <v>10488</v>
      </c>
      <c r="C33" s="9">
        <f t="shared" si="0"/>
        <v>0.2694770249510339</v>
      </c>
      <c r="D33" s="8">
        <v>13075</v>
      </c>
      <c r="E33" s="9">
        <f t="shared" si="1"/>
        <v>0.3056903528566793</v>
      </c>
      <c r="F33" s="8">
        <v>14843</v>
      </c>
      <c r="G33" s="9">
        <f t="shared" si="2"/>
        <v>0.32877082505019717</v>
      </c>
      <c r="H33" s="8">
        <v>14554</v>
      </c>
      <c r="I33" s="9">
        <f t="shared" si="3"/>
        <v>0.3559426451522808</v>
      </c>
      <c r="J33" s="8">
        <f t="shared" si="4"/>
        <v>-289</v>
      </c>
      <c r="K33" s="9">
        <f t="shared" si="5"/>
        <v>-1.9470457454692447</v>
      </c>
    </row>
    <row r="34" spans="1:11" ht="15" customHeight="1">
      <c r="A34" s="6" t="s">
        <v>27</v>
      </c>
      <c r="B34" s="8">
        <v>11533</v>
      </c>
      <c r="C34" s="9">
        <f t="shared" si="0"/>
        <v>0.2963270908428942</v>
      </c>
      <c r="D34" s="8">
        <v>11840</v>
      </c>
      <c r="E34" s="9">
        <f t="shared" si="1"/>
        <v>0.27681635012031225</v>
      </c>
      <c r="F34" s="8">
        <v>12406</v>
      </c>
      <c r="G34" s="9">
        <f t="shared" si="2"/>
        <v>0.27479154184280447</v>
      </c>
      <c r="H34" s="8">
        <v>12900</v>
      </c>
      <c r="I34" s="9">
        <f t="shared" si="3"/>
        <v>0.31549128229108303</v>
      </c>
      <c r="J34" s="8">
        <f t="shared" si="4"/>
        <v>494</v>
      </c>
      <c r="K34" s="9">
        <f t="shared" si="5"/>
        <v>3.981944220538449</v>
      </c>
    </row>
    <row r="35" spans="1:11" ht="15" customHeight="1">
      <c r="A35" s="6" t="s">
        <v>28</v>
      </c>
      <c r="B35" s="8">
        <v>12898</v>
      </c>
      <c r="C35" s="9">
        <f t="shared" si="0"/>
        <v>0.33139918648154426</v>
      </c>
      <c r="D35" s="8">
        <v>14298</v>
      </c>
      <c r="E35" s="9">
        <f t="shared" si="1"/>
        <v>0.3342837984814379</v>
      </c>
      <c r="F35" s="8">
        <v>10675</v>
      </c>
      <c r="G35" s="9">
        <f t="shared" si="2"/>
        <v>0.23645008134547296</v>
      </c>
      <c r="H35" s="8">
        <v>11493</v>
      </c>
      <c r="I35" s="9">
        <f t="shared" si="3"/>
        <v>0.28108072150166025</v>
      </c>
      <c r="J35" s="8">
        <f t="shared" si="4"/>
        <v>818</v>
      </c>
      <c r="K35" s="9">
        <f t="shared" si="5"/>
        <v>7.662763466042155</v>
      </c>
    </row>
    <row r="36" spans="1:11" ht="15" customHeight="1">
      <c r="A36" s="6" t="s">
        <v>29</v>
      </c>
      <c r="B36" s="8">
        <v>5669</v>
      </c>
      <c r="C36" s="9">
        <f t="shared" si="0"/>
        <v>0.14565839573297212</v>
      </c>
      <c r="D36" s="8">
        <v>6295</v>
      </c>
      <c r="E36" s="9">
        <f t="shared" si="1"/>
        <v>0.1471755847979194</v>
      </c>
      <c r="F36" s="8">
        <v>6403</v>
      </c>
      <c r="G36" s="9">
        <f t="shared" si="2"/>
        <v>0.14182574902623543</v>
      </c>
      <c r="H36" s="8">
        <v>7697</v>
      </c>
      <c r="I36" s="9">
        <f t="shared" si="3"/>
        <v>0.18824313176701288</v>
      </c>
      <c r="J36" s="8">
        <f t="shared" si="4"/>
        <v>1294</v>
      </c>
      <c r="K36" s="9">
        <f t="shared" si="5"/>
        <v>20.209276901452444</v>
      </c>
    </row>
    <row r="37" spans="1:11" ht="15" customHeight="1">
      <c r="A37" s="6" t="s">
        <v>30</v>
      </c>
      <c r="B37" s="8">
        <v>4660</v>
      </c>
      <c r="C37" s="9">
        <f t="shared" si="0"/>
        <v>0.11973330818762569</v>
      </c>
      <c r="D37" s="8">
        <v>6420</v>
      </c>
      <c r="E37" s="9">
        <f t="shared" si="1"/>
        <v>0.15009805471050713</v>
      </c>
      <c r="F37" s="8">
        <v>8163</v>
      </c>
      <c r="G37" s="9">
        <f t="shared" si="2"/>
        <v>0.18080955634876775</v>
      </c>
      <c r="H37" s="8">
        <v>6945</v>
      </c>
      <c r="I37" s="9">
        <f t="shared" si="3"/>
        <v>0.1698517019776412</v>
      </c>
      <c r="J37" s="8">
        <f t="shared" si="4"/>
        <v>-1218</v>
      </c>
      <c r="K37" s="9">
        <f t="shared" si="5"/>
        <v>-14.92098493201029</v>
      </c>
    </row>
    <row r="38" spans="1:11" ht="15" customHeight="1">
      <c r="A38" s="6" t="s">
        <v>31</v>
      </c>
      <c r="B38" s="8">
        <v>7771</v>
      </c>
      <c r="C38" s="9">
        <f t="shared" si="0"/>
        <v>0.19966685363219724</v>
      </c>
      <c r="D38" s="8">
        <v>6034</v>
      </c>
      <c r="E38" s="9">
        <f t="shared" si="1"/>
        <v>0.14107346762043615</v>
      </c>
      <c r="F38" s="8">
        <v>5630</v>
      </c>
      <c r="G38" s="9">
        <f t="shared" si="2"/>
        <v>0.12470388365105504</v>
      </c>
      <c r="H38" s="8">
        <v>5768</v>
      </c>
      <c r="I38" s="9">
        <f t="shared" si="3"/>
        <v>0.1410661795546486</v>
      </c>
      <c r="J38" s="8">
        <f t="shared" si="4"/>
        <v>138</v>
      </c>
      <c r="K38" s="9">
        <f t="shared" si="5"/>
        <v>2.4511545293072827</v>
      </c>
    </row>
    <row r="39" spans="1:11" ht="15" customHeight="1">
      <c r="A39" s="6" t="s">
        <v>32</v>
      </c>
      <c r="B39" s="8">
        <v>3956</v>
      </c>
      <c r="C39" s="9">
        <f t="shared" si="0"/>
        <v>0.10164484274468824</v>
      </c>
      <c r="D39" s="8">
        <v>6982</v>
      </c>
      <c r="E39" s="9">
        <f t="shared" si="1"/>
        <v>0.1632374794375017</v>
      </c>
      <c r="F39" s="8">
        <v>4432</v>
      </c>
      <c r="G39" s="9">
        <f t="shared" si="2"/>
        <v>0.09816831480310409</v>
      </c>
      <c r="H39" s="8">
        <v>5209</v>
      </c>
      <c r="I39" s="9">
        <f t="shared" si="3"/>
        <v>0.12739489065536833</v>
      </c>
      <c r="J39" s="8">
        <f t="shared" si="4"/>
        <v>777</v>
      </c>
      <c r="K39" s="9">
        <f t="shared" si="5"/>
        <v>17.53158844765343</v>
      </c>
    </row>
    <row r="40" spans="1:11" ht="15" customHeight="1">
      <c r="A40" s="6" t="s">
        <v>33</v>
      </c>
      <c r="B40" s="8">
        <v>4136</v>
      </c>
      <c r="C40" s="9">
        <f t="shared" si="0"/>
        <v>0.10626973447725749</v>
      </c>
      <c r="D40" s="8">
        <v>3381</v>
      </c>
      <c r="E40" s="9">
        <f t="shared" si="1"/>
        <v>0.07904696619567361</v>
      </c>
      <c r="F40" s="8">
        <v>3903</v>
      </c>
      <c r="G40" s="9">
        <f t="shared" si="2"/>
        <v>0.08645102271582022</v>
      </c>
      <c r="H40" s="8">
        <v>2495</v>
      </c>
      <c r="I40" s="9">
        <f t="shared" si="3"/>
        <v>0.06101943793149241</v>
      </c>
      <c r="J40" s="8">
        <f t="shared" si="4"/>
        <v>-1408</v>
      </c>
      <c r="K40" s="9">
        <f t="shared" si="5"/>
        <v>-36.07481424545222</v>
      </c>
    </row>
    <row r="41" spans="1:11" ht="15" customHeight="1">
      <c r="A41" s="6" t="s">
        <v>34</v>
      </c>
      <c r="B41" s="8">
        <v>1896</v>
      </c>
      <c r="C41" s="9">
        <f t="shared" si="0"/>
        <v>0.04871552624972925</v>
      </c>
      <c r="D41" s="8">
        <v>1802</v>
      </c>
      <c r="E41" s="9">
        <f t="shared" si="1"/>
        <v>0.04213032625986509</v>
      </c>
      <c r="F41" s="8">
        <v>2086</v>
      </c>
      <c r="G41" s="9">
        <f t="shared" si="2"/>
        <v>0.04620467163341045</v>
      </c>
      <c r="H41" s="8">
        <v>1857</v>
      </c>
      <c r="I41" s="9">
        <f t="shared" si="3"/>
        <v>0.04541607063678614</v>
      </c>
      <c r="J41" s="8">
        <f t="shared" si="4"/>
        <v>-229</v>
      </c>
      <c r="K41" s="9">
        <f t="shared" si="5"/>
        <v>-10.977948226270374</v>
      </c>
    </row>
    <row r="42" spans="1:11" ht="15" customHeight="1">
      <c r="A42" s="6" t="s">
        <v>35</v>
      </c>
      <c r="B42" s="8">
        <v>2069</v>
      </c>
      <c r="C42" s="9">
        <f t="shared" si="0"/>
        <v>0.053160561081587454</v>
      </c>
      <c r="D42" s="8">
        <v>1642</v>
      </c>
      <c r="E42" s="9">
        <f t="shared" si="1"/>
        <v>0.03838956477175276</v>
      </c>
      <c r="F42" s="8">
        <v>1643</v>
      </c>
      <c r="G42" s="9">
        <f t="shared" si="2"/>
        <v>0.03639227013120488</v>
      </c>
      <c r="H42" s="8">
        <v>1811</v>
      </c>
      <c r="I42" s="9">
        <f t="shared" si="3"/>
        <v>0.044291062963500105</v>
      </c>
      <c r="J42" s="8">
        <f t="shared" si="4"/>
        <v>168</v>
      </c>
      <c r="K42" s="9">
        <f t="shared" si="5"/>
        <v>10.225197808886184</v>
      </c>
    </row>
    <row r="43" spans="1:11" ht="15" customHeight="1">
      <c r="A43" s="6" t="s">
        <v>36</v>
      </c>
      <c r="B43" s="8">
        <v>854</v>
      </c>
      <c r="C43" s="9">
        <f t="shared" si="0"/>
        <v>0.021942541886745135</v>
      </c>
      <c r="D43" s="8">
        <v>1599</v>
      </c>
      <c r="E43" s="9">
        <f t="shared" si="1"/>
        <v>0.037384235121822575</v>
      </c>
      <c r="F43" s="8">
        <v>1646</v>
      </c>
      <c r="G43" s="9">
        <f t="shared" si="2"/>
        <v>0.03645871980277737</v>
      </c>
      <c r="H43" s="8">
        <v>1736</v>
      </c>
      <c r="I43" s="9">
        <f t="shared" si="3"/>
        <v>0.04245681132227288</v>
      </c>
      <c r="J43" s="8">
        <f t="shared" si="4"/>
        <v>90</v>
      </c>
      <c r="K43" s="9">
        <f t="shared" si="5"/>
        <v>5.467800729040097</v>
      </c>
    </row>
    <row r="44" spans="1:11" ht="15" customHeight="1">
      <c r="A44" s="6" t="s">
        <v>37</v>
      </c>
      <c r="B44" s="8">
        <v>1087</v>
      </c>
      <c r="C44" s="9">
        <f t="shared" si="0"/>
        <v>0.02792920729612642</v>
      </c>
      <c r="D44" s="8">
        <v>1401</v>
      </c>
      <c r="E44" s="9">
        <f t="shared" si="1"/>
        <v>0.03275504278028357</v>
      </c>
      <c r="F44" s="8">
        <v>1909</v>
      </c>
      <c r="G44" s="9">
        <f t="shared" si="2"/>
        <v>0.042284141010633054</v>
      </c>
      <c r="H44" s="8">
        <v>903</v>
      </c>
      <c r="I44" s="9">
        <f t="shared" si="3"/>
        <v>0.02208438976037581</v>
      </c>
      <c r="J44" s="8">
        <f t="shared" si="4"/>
        <v>-1006</v>
      </c>
      <c r="K44" s="9">
        <f t="shared" si="5"/>
        <v>-52.697747511786275</v>
      </c>
    </row>
    <row r="45" spans="1:11" ht="15" customHeight="1">
      <c r="A45" s="6" t="s">
        <v>38</v>
      </c>
      <c r="B45" s="8">
        <v>302</v>
      </c>
      <c r="C45" s="9">
        <f t="shared" si="0"/>
        <v>0.007759540573532823</v>
      </c>
      <c r="D45" s="8">
        <v>1404</v>
      </c>
      <c r="E45" s="9">
        <f t="shared" si="1"/>
        <v>0.03282518205818567</v>
      </c>
      <c r="F45" s="8">
        <v>734</v>
      </c>
      <c r="G45" s="9">
        <f t="shared" si="2"/>
        <v>0.016258019644737907</v>
      </c>
      <c r="H45" s="8">
        <v>811</v>
      </c>
      <c r="I45" s="9">
        <f t="shared" si="3"/>
        <v>0.019834374413803747</v>
      </c>
      <c r="J45" s="8">
        <f t="shared" si="4"/>
        <v>77</v>
      </c>
      <c r="K45" s="9">
        <f t="shared" si="5"/>
        <v>10.490463215258854</v>
      </c>
    </row>
    <row r="46" spans="1:11" ht="15" customHeight="1">
      <c r="A46" s="6" t="s">
        <v>39</v>
      </c>
      <c r="B46" s="8">
        <v>617</v>
      </c>
      <c r="C46" s="9">
        <f t="shared" si="0"/>
        <v>0.01585310110552898</v>
      </c>
      <c r="D46" s="8">
        <v>376</v>
      </c>
      <c r="E46" s="9">
        <f t="shared" si="1"/>
        <v>0.00879078949706397</v>
      </c>
      <c r="F46" s="8">
        <v>313</v>
      </c>
      <c r="G46" s="9">
        <f t="shared" si="2"/>
        <v>0.006932915734063984</v>
      </c>
      <c r="H46" s="8">
        <v>216</v>
      </c>
      <c r="I46" s="9">
        <f t="shared" si="3"/>
        <v>0.0052826447267344135</v>
      </c>
      <c r="J46" s="8">
        <f t="shared" si="4"/>
        <v>-97</v>
      </c>
      <c r="K46" s="9">
        <f t="shared" si="5"/>
        <v>-30.990415335463258</v>
      </c>
    </row>
    <row r="47" spans="1:11" ht="15.75" customHeight="1">
      <c r="A47" s="3" t="s">
        <v>47</v>
      </c>
      <c r="B47" s="8">
        <v>69041</v>
      </c>
      <c r="C47" s="9">
        <f t="shared" si="0"/>
        <v>1.7739286117128468</v>
      </c>
      <c r="D47" s="8">
        <v>78763</v>
      </c>
      <c r="E47" s="9">
        <f t="shared" si="1"/>
        <v>1.8414599818011954</v>
      </c>
      <c r="F47" s="8">
        <v>83666</v>
      </c>
      <c r="G47" s="9">
        <f t="shared" si="2"/>
        <v>1.8531927405948796</v>
      </c>
      <c r="H47" s="8">
        <f>91410-1</f>
        <v>91409</v>
      </c>
      <c r="I47" s="9">
        <f t="shared" si="3"/>
        <v>2.2355614436391944</v>
      </c>
      <c r="J47" s="8">
        <f t="shared" si="4"/>
        <v>7743</v>
      </c>
      <c r="K47" s="9">
        <f t="shared" si="5"/>
        <v>9.254655415581</v>
      </c>
    </row>
    <row r="48" spans="1:11" ht="15.75" customHeight="1">
      <c r="A48" s="3" t="s">
        <v>48</v>
      </c>
      <c r="B48" s="8">
        <f>SUM(B8:B47)</f>
        <v>3891983</v>
      </c>
      <c r="C48" s="9">
        <f t="shared" si="0"/>
        <v>100</v>
      </c>
      <c r="D48" s="8">
        <f>SUM(D8:D47)</f>
        <v>4277204</v>
      </c>
      <c r="E48" s="9">
        <f t="shared" si="1"/>
        <v>100</v>
      </c>
      <c r="F48" s="8">
        <f>SUM(F8:F47)</f>
        <v>4514695</v>
      </c>
      <c r="G48" s="9">
        <f t="shared" si="2"/>
        <v>100</v>
      </c>
      <c r="H48" s="8">
        <f>SUM(H8:H47)</f>
        <v>4088861</v>
      </c>
      <c r="I48" s="9">
        <f t="shared" si="3"/>
        <v>100</v>
      </c>
      <c r="J48" s="8">
        <f t="shared" si="4"/>
        <v>-425834</v>
      </c>
      <c r="K48" s="9">
        <f t="shared" si="5"/>
        <v>-9.43217648146774</v>
      </c>
    </row>
    <row r="49" spans="1:11" ht="15.75" customHeight="1">
      <c r="A49" s="4" t="s">
        <v>49</v>
      </c>
      <c r="B49" s="8">
        <v>190366</v>
      </c>
      <c r="C49" s="10">
        <f>B49/B50*100</f>
        <v>4.663148594105991</v>
      </c>
      <c r="D49" s="8">
        <v>182237</v>
      </c>
      <c r="E49" s="10">
        <f>D49/D50*100</f>
        <v>4.086543582480405</v>
      </c>
      <c r="F49" s="8">
        <v>173818</v>
      </c>
      <c r="G49" s="10">
        <f>F49/F50*100</f>
        <v>3.7073161575962352</v>
      </c>
      <c r="H49" s="8">
        <v>189074</v>
      </c>
      <c r="I49" s="10">
        <f>H49/H50*100</f>
        <v>4.4197492481769824</v>
      </c>
      <c r="J49" s="8">
        <f t="shared" si="4"/>
        <v>15256</v>
      </c>
      <c r="K49" s="9">
        <f t="shared" si="5"/>
        <v>8.776996628657562</v>
      </c>
    </row>
    <row r="50" spans="1:11" ht="15.75" customHeight="1">
      <c r="A50" s="3" t="s">
        <v>50</v>
      </c>
      <c r="B50" s="8">
        <f>B49+B48</f>
        <v>4082349</v>
      </c>
      <c r="C50" s="11"/>
      <c r="D50" s="8">
        <f>D49+D48</f>
        <v>4459441</v>
      </c>
      <c r="E50" s="11"/>
      <c r="F50" s="8">
        <f>F49+F48</f>
        <v>4688513</v>
      </c>
      <c r="G50" s="11"/>
      <c r="H50" s="8">
        <f>H49+H48</f>
        <v>4277935</v>
      </c>
      <c r="I50" s="11"/>
      <c r="J50" s="8">
        <f t="shared" si="4"/>
        <v>-410578</v>
      </c>
      <c r="K50" s="9">
        <f t="shared" si="5"/>
        <v>-8.757104864591396</v>
      </c>
    </row>
  </sheetData>
  <sheetProtection/>
  <mergeCells count="17">
    <mergeCell ref="A2:K2"/>
    <mergeCell ref="A3:K3"/>
    <mergeCell ref="E49:E50"/>
    <mergeCell ref="G49:G50"/>
    <mergeCell ref="I49:I50"/>
    <mergeCell ref="H5:I5"/>
    <mergeCell ref="H6:I6"/>
    <mergeCell ref="A5:A7"/>
    <mergeCell ref="J5:K5"/>
    <mergeCell ref="J6:K6"/>
    <mergeCell ref="C49:C50"/>
    <mergeCell ref="B5:C5"/>
    <mergeCell ref="B6:C6"/>
    <mergeCell ref="D5:E5"/>
    <mergeCell ref="D6:E6"/>
    <mergeCell ref="F5:G5"/>
    <mergeCell ref="F6:G6"/>
  </mergeCells>
  <conditionalFormatting sqref="J8:K51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H48 H31 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2015-07-02T04:57:55Z</cp:lastPrinted>
  <dcterms:modified xsi:type="dcterms:W3CDTF">2015-07-02T06:46:27Z</dcterms:modified>
  <cp:category/>
  <cp:version/>
  <cp:contentType/>
  <cp:contentStatus/>
</cp:coreProperties>
</file>