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Ocak-Ağustos Dönemi" sheetId="1" r:id="rId1"/>
  </sheets>
  <definedNames>
    <definedName name="son_dort_yil_mayis">'Ocak-Ağustos Dönemi'!$A$7:$H$46</definedName>
  </definedNames>
  <calcPr fullCalcOnLoad="1"/>
</workbook>
</file>

<file path=xl/sharedStrings.xml><?xml version="1.0" encoding="utf-8"?>
<sst xmlns="http://schemas.openxmlformats.org/spreadsheetml/2006/main" count="66" uniqueCount="57">
  <si>
    <t>MİLLİYETLER</t>
  </si>
  <si>
    <t>RUSYA FEDERASYONU</t>
  </si>
  <si>
    <t>ALMANYA</t>
  </si>
  <si>
    <t>HOLLANDA</t>
  </si>
  <si>
    <t>İNGİLTERE</t>
  </si>
  <si>
    <t>UKRAYNA</t>
  </si>
  <si>
    <t>İSVEÇ</t>
  </si>
  <si>
    <t>NORVEÇ</t>
  </si>
  <si>
    <t>KAZAKİSTAN</t>
  </si>
  <si>
    <t>BELÇİKA</t>
  </si>
  <si>
    <t>AVUSTURYA</t>
  </si>
  <si>
    <t>FRANSA</t>
  </si>
  <si>
    <t>DANİMARKA</t>
  </si>
  <si>
    <t>POLONYA</t>
  </si>
  <si>
    <t>ÇEK CUMHURİYETİ</t>
  </si>
  <si>
    <t>İSVİÇRE</t>
  </si>
  <si>
    <t>BELARUS (BEYAZ RUSYA)</t>
  </si>
  <si>
    <t>FİNLANDİYA</t>
  </si>
  <si>
    <t>SLOVAKYA</t>
  </si>
  <si>
    <t>ROMANYA</t>
  </si>
  <si>
    <t>İSRAİL</t>
  </si>
  <si>
    <t>MOLDOVA</t>
  </si>
  <si>
    <t>LİTVANYA</t>
  </si>
  <si>
    <t>SIRBİSTAN</t>
  </si>
  <si>
    <t>MACARİSTAN</t>
  </si>
  <si>
    <t>İRAN</t>
  </si>
  <si>
    <t>İTALYA</t>
  </si>
  <si>
    <t>ESTONYA</t>
  </si>
  <si>
    <t>AZERBAYCAN</t>
  </si>
  <si>
    <t>LETONYA</t>
  </si>
  <si>
    <t>BOSNA - HERSEK</t>
  </si>
  <si>
    <t>SLOVENYA</t>
  </si>
  <si>
    <t>AMERİKA BİRLEŞİK DEVLETLERİ</t>
  </si>
  <si>
    <t>ERMENİSTAN</t>
  </si>
  <si>
    <t>LÜBNAN</t>
  </si>
  <si>
    <t>İSPANYA</t>
  </si>
  <si>
    <t>YUNANİSTAN</t>
  </si>
  <si>
    <t>PORTEKİZ</t>
  </si>
  <si>
    <t>SURİYE</t>
  </si>
  <si>
    <t>CEZAYİR</t>
  </si>
  <si>
    <t>2010 YILI</t>
  </si>
  <si>
    <t>ZİYARETÇİ SAYISI</t>
  </si>
  <si>
    <t>MİLLİYET   PAYI (%)</t>
  </si>
  <si>
    <t>OCAK - AĞUSTOS DÖNEMİ</t>
  </si>
  <si>
    <t>2013 / 2012 YILI</t>
  </si>
  <si>
    <t>KARŞILAŞTIRMASI</t>
  </si>
  <si>
    <t>SAYISAL DEĞİŞİM</t>
  </si>
  <si>
    <t>ORANSAL DEĞİŞİM (%)</t>
  </si>
  <si>
    <t>DİĞER MİLLİYETLER TOPLAMI</t>
  </si>
  <si>
    <t>YABANCI ZİYARETÇİLER TOPLAMI</t>
  </si>
  <si>
    <t>YERLİ ZİYARETÇİLER</t>
  </si>
  <si>
    <t>G E N E L  T O P L A M</t>
  </si>
  <si>
    <t>2011 YILI</t>
  </si>
  <si>
    <t>2012 YILI</t>
  </si>
  <si>
    <t>ANTALYA İL KÜLTÜR VE TURİZM MÜDÜRLÜĞÜ</t>
  </si>
  <si>
    <t>2013 YILI</t>
  </si>
  <si>
    <t xml:space="preserve">2010 - 2013 YILLARINDA İLİMİZE GELEN ZİYARETÇİLERİN SAYISI VE MİLLİYETLERİNE GÖRE DAĞILIMI (OCAK-AĞUSTOS DÖNEMİ) 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</si>
</sst>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##\ ###\ ##0"/>
    <numFmt numFmtId="173" formatCode="[$-41F]dd\ mmmm\ yyyy\ dddd"/>
  </numFmts>
  <fonts count="50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.5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8"/>
      <name val="Arial"/>
      <family val="2"/>
    </font>
    <font>
      <b/>
      <sz val="14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4" tint="-0.4999699890613556"/>
      <name val="Arial"/>
      <family val="2"/>
    </font>
    <font>
      <b/>
      <sz val="14"/>
      <color theme="5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72" fontId="6" fillId="0" borderId="0" xfId="0" applyNumberFormat="1" applyFont="1" applyBorder="1" applyAlignment="1">
      <alignment vertical="center"/>
    </xf>
    <xf numFmtId="172" fontId="6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 vertical="center"/>
    </xf>
    <xf numFmtId="3" fontId="11" fillId="0" borderId="11" xfId="0" applyNumberFormat="1" applyFont="1" applyFill="1" applyBorder="1" applyAlignment="1">
      <alignment vertical="center" wrapText="1"/>
    </xf>
    <xf numFmtId="172" fontId="6" fillId="0" borderId="11" xfId="0" applyNumberFormat="1" applyFont="1" applyBorder="1" applyAlignment="1">
      <alignment vertical="center"/>
    </xf>
    <xf numFmtId="172" fontId="8" fillId="0" borderId="0" xfId="0" applyNumberFormat="1" applyFont="1" applyBorder="1" applyAlignment="1">
      <alignment vertical="center"/>
    </xf>
    <xf numFmtId="172" fontId="8" fillId="0" borderId="11" xfId="0" applyNumberFormat="1" applyFont="1" applyBorder="1" applyAlignment="1">
      <alignment vertical="center"/>
    </xf>
    <xf numFmtId="2" fontId="8" fillId="0" borderId="11" xfId="0" applyNumberFormat="1" applyFont="1" applyBorder="1" applyAlignment="1">
      <alignment horizontal="center" vertical="center"/>
    </xf>
    <xf numFmtId="172" fontId="8" fillId="0" borderId="11" xfId="0" applyNumberFormat="1" applyFont="1" applyBorder="1" applyAlignment="1">
      <alignment horizontal="left" vertical="center"/>
    </xf>
    <xf numFmtId="3" fontId="9" fillId="0" borderId="12" xfId="0" applyNumberFormat="1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 vertical="center"/>
    </xf>
    <xf numFmtId="3" fontId="10" fillId="0" borderId="14" xfId="0" applyNumberFormat="1" applyFont="1" applyFill="1" applyBorder="1" applyAlignment="1">
      <alignment horizontal="center" vertical="center"/>
    </xf>
    <xf numFmtId="3" fontId="10" fillId="0" borderId="15" xfId="0" applyNumberFormat="1" applyFont="1" applyFill="1" applyBorder="1" applyAlignment="1">
      <alignment horizontal="center" vertical="center"/>
    </xf>
    <xf numFmtId="172" fontId="48" fillId="0" borderId="0" xfId="0" applyNumberFormat="1" applyFont="1" applyBorder="1" applyAlignment="1">
      <alignment horizontal="center" vertical="center"/>
    </xf>
    <xf numFmtId="172" fontId="49" fillId="0" borderId="0" xfId="0" applyNumberFormat="1" applyFont="1" applyBorder="1" applyAlignment="1">
      <alignment horizontal="center" vertical="center"/>
    </xf>
    <xf numFmtId="172" fontId="7" fillId="0" borderId="12" xfId="0" applyNumberFormat="1" applyFont="1" applyFill="1" applyBorder="1" applyAlignment="1">
      <alignment horizontal="center" vertical="center"/>
    </xf>
    <xf numFmtId="172" fontId="7" fillId="0" borderId="13" xfId="0" applyNumberFormat="1" applyFont="1" applyFill="1" applyBorder="1" applyAlignment="1">
      <alignment horizontal="center" vertical="center"/>
    </xf>
    <xf numFmtId="172" fontId="6" fillId="0" borderId="14" xfId="0" applyNumberFormat="1" applyFont="1" applyFill="1" applyBorder="1" applyAlignment="1">
      <alignment horizontal="center" vertical="center"/>
    </xf>
    <xf numFmtId="172" fontId="6" fillId="0" borderId="15" xfId="0" applyNumberFormat="1" applyFont="1" applyFill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showGridLines="0" tabSelected="1" view="pageBreakPreview" zoomScale="75" zoomScaleNormal="75" zoomScaleSheetLayoutView="75" workbookViewId="0" topLeftCell="A1">
      <selection activeCell="A1" sqref="A1"/>
    </sheetView>
  </sheetViews>
  <sheetFormatPr defaultColWidth="9.140625" defaultRowHeight="15" customHeight="1"/>
  <cols>
    <col min="1" max="1" width="45.7109375" style="1" customWidth="1"/>
    <col min="2" max="2" width="15.7109375" style="7" customWidth="1"/>
    <col min="3" max="3" width="14.7109375" style="7" customWidth="1"/>
    <col min="4" max="4" width="15.7109375" style="7" customWidth="1"/>
    <col min="5" max="5" width="14.7109375" style="7" customWidth="1"/>
    <col min="6" max="6" width="15.7109375" style="7" customWidth="1"/>
    <col min="7" max="7" width="14.7109375" style="7" customWidth="1"/>
    <col min="8" max="8" width="15.7109375" style="7" customWidth="1"/>
    <col min="9" max="9" width="14.7109375" style="7" customWidth="1"/>
    <col min="10" max="11" width="16.7109375" style="7" customWidth="1"/>
    <col min="12" max="16384" width="9.140625" style="7" customWidth="1"/>
  </cols>
  <sheetData>
    <row r="1" ht="4.5" customHeight="1"/>
    <row r="2" spans="1:11" ht="25.5" customHeight="1">
      <c r="A2" s="15" t="s">
        <v>54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21.75" customHeight="1">
      <c r="A3" s="16" t="s">
        <v>56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ht="4.5" customHeight="1"/>
    <row r="5" spans="1:11" ht="18" customHeight="1">
      <c r="A5" s="10" t="s">
        <v>0</v>
      </c>
      <c r="B5" s="17" t="s">
        <v>40</v>
      </c>
      <c r="C5" s="18"/>
      <c r="D5" s="17" t="s">
        <v>52</v>
      </c>
      <c r="E5" s="18"/>
      <c r="F5" s="17" t="s">
        <v>53</v>
      </c>
      <c r="G5" s="18"/>
      <c r="H5" s="17" t="s">
        <v>55</v>
      </c>
      <c r="I5" s="18"/>
      <c r="J5" s="11" t="s">
        <v>44</v>
      </c>
      <c r="K5" s="12"/>
    </row>
    <row r="6" spans="1:11" ht="18" customHeight="1">
      <c r="A6" s="10"/>
      <c r="B6" s="19" t="s">
        <v>43</v>
      </c>
      <c r="C6" s="20"/>
      <c r="D6" s="19" t="s">
        <v>43</v>
      </c>
      <c r="E6" s="20"/>
      <c r="F6" s="19" t="s">
        <v>43</v>
      </c>
      <c r="G6" s="20"/>
      <c r="H6" s="19" t="s">
        <v>43</v>
      </c>
      <c r="I6" s="20"/>
      <c r="J6" s="13" t="s">
        <v>45</v>
      </c>
      <c r="K6" s="14"/>
    </row>
    <row r="7" spans="1:11" ht="36" customHeight="1">
      <c r="A7" s="10"/>
      <c r="B7" s="2" t="s">
        <v>41</v>
      </c>
      <c r="C7" s="2" t="s">
        <v>42</v>
      </c>
      <c r="D7" s="2" t="s">
        <v>41</v>
      </c>
      <c r="E7" s="2" t="s">
        <v>42</v>
      </c>
      <c r="F7" s="2" t="s">
        <v>41</v>
      </c>
      <c r="G7" s="2" t="s">
        <v>42</v>
      </c>
      <c r="H7" s="2" t="s">
        <v>41</v>
      </c>
      <c r="I7" s="2" t="s">
        <v>42</v>
      </c>
      <c r="J7" s="3" t="s">
        <v>46</v>
      </c>
      <c r="K7" s="3" t="s">
        <v>47</v>
      </c>
    </row>
    <row r="8" spans="1:11" ht="15" customHeight="1">
      <c r="A8" s="6" t="s">
        <v>1</v>
      </c>
      <c r="B8" s="8">
        <v>1910389</v>
      </c>
      <c r="C8" s="9">
        <f>B8/B$48*100</f>
        <v>28.617140333697787</v>
      </c>
      <c r="D8" s="8">
        <v>2140277</v>
      </c>
      <c r="E8" s="9">
        <f>D8/D$48*100</f>
        <v>28.274133770865163</v>
      </c>
      <c r="F8" s="8">
        <v>2109399</v>
      </c>
      <c r="G8" s="9">
        <f>F8/F$48*100</f>
        <v>28.713866201269678</v>
      </c>
      <c r="H8" s="8">
        <v>2452697</v>
      </c>
      <c r="I8" s="9">
        <f>H8/H$48*100</f>
        <v>31.071662664729928</v>
      </c>
      <c r="J8" s="8">
        <f>H8-F8</f>
        <v>343298</v>
      </c>
      <c r="K8" s="9">
        <f>J8/F8*100</f>
        <v>16.27468297842182</v>
      </c>
    </row>
    <row r="9" spans="1:11" ht="15" customHeight="1">
      <c r="A9" s="6" t="s">
        <v>2</v>
      </c>
      <c r="B9" s="8">
        <v>1594161</v>
      </c>
      <c r="C9" s="9">
        <f aca="true" t="shared" si="0" ref="C9:C48">B9/B$48*100</f>
        <v>23.880125488320967</v>
      </c>
      <c r="D9" s="8">
        <v>1750051</v>
      </c>
      <c r="E9" s="9">
        <f aca="true" t="shared" si="1" ref="E9:E48">D9/D$48*100</f>
        <v>23.119052384264442</v>
      </c>
      <c r="F9" s="8">
        <v>1819238</v>
      </c>
      <c r="G9" s="9">
        <f aca="true" t="shared" si="2" ref="G9:G48">F9/F$48*100</f>
        <v>24.764094664056184</v>
      </c>
      <c r="H9" s="8">
        <v>1800909</v>
      </c>
      <c r="I9" s="9">
        <f aca="true" t="shared" si="3" ref="I9:I48">H9/H$48*100</f>
        <v>22.814573890650212</v>
      </c>
      <c r="J9" s="8">
        <f aca="true" t="shared" si="4" ref="J9:J50">H9-F9</f>
        <v>-18329</v>
      </c>
      <c r="K9" s="9">
        <f aca="true" t="shared" si="5" ref="K9:K50">J9/F9*100</f>
        <v>-1.007509737593432</v>
      </c>
    </row>
    <row r="10" spans="1:11" ht="15" customHeight="1">
      <c r="A10" s="6" t="s">
        <v>3</v>
      </c>
      <c r="B10" s="8">
        <v>324590</v>
      </c>
      <c r="C10" s="9">
        <f t="shared" si="0"/>
        <v>4.862275474217537</v>
      </c>
      <c r="D10" s="8">
        <v>383233</v>
      </c>
      <c r="E10" s="9">
        <f t="shared" si="1"/>
        <v>5.062700345520682</v>
      </c>
      <c r="F10" s="8">
        <v>382211</v>
      </c>
      <c r="G10" s="9">
        <f t="shared" si="2"/>
        <v>5.202787862634564</v>
      </c>
      <c r="H10" s="8">
        <v>394892</v>
      </c>
      <c r="I10" s="9">
        <f t="shared" si="3"/>
        <v>5.002636286912134</v>
      </c>
      <c r="J10" s="8">
        <f t="shared" si="4"/>
        <v>12681</v>
      </c>
      <c r="K10" s="9">
        <f t="shared" si="5"/>
        <v>3.3178009005496967</v>
      </c>
    </row>
    <row r="11" spans="1:11" ht="15" customHeight="1">
      <c r="A11" s="6" t="s">
        <v>4</v>
      </c>
      <c r="B11" s="8">
        <v>313795</v>
      </c>
      <c r="C11" s="9">
        <f t="shared" si="0"/>
        <v>4.700569125457013</v>
      </c>
      <c r="D11" s="8">
        <v>334725</v>
      </c>
      <c r="E11" s="9">
        <f t="shared" si="1"/>
        <v>4.42188531038405</v>
      </c>
      <c r="F11" s="8">
        <v>292859</v>
      </c>
      <c r="G11" s="9">
        <f t="shared" si="2"/>
        <v>3.9864976430905847</v>
      </c>
      <c r="H11" s="8">
        <v>308224</v>
      </c>
      <c r="I11" s="9">
        <f t="shared" si="3"/>
        <v>3.904694364274803</v>
      </c>
      <c r="J11" s="8">
        <f t="shared" si="4"/>
        <v>15365</v>
      </c>
      <c r="K11" s="9">
        <f t="shared" si="5"/>
        <v>5.246552095035495</v>
      </c>
    </row>
    <row r="12" spans="1:11" ht="15" customHeight="1">
      <c r="A12" s="6" t="s">
        <v>5</v>
      </c>
      <c r="B12" s="8">
        <v>279058</v>
      </c>
      <c r="C12" s="9">
        <f t="shared" si="0"/>
        <v>4.180217718611779</v>
      </c>
      <c r="D12" s="8">
        <v>272547</v>
      </c>
      <c r="E12" s="9">
        <f t="shared" si="1"/>
        <v>3.600482711746184</v>
      </c>
      <c r="F12" s="8">
        <v>243527</v>
      </c>
      <c r="G12" s="9">
        <f t="shared" si="2"/>
        <v>3.3149734566085414</v>
      </c>
      <c r="H12" s="8">
        <v>282723</v>
      </c>
      <c r="I12" s="9">
        <f t="shared" si="3"/>
        <v>3.5816383693380955</v>
      </c>
      <c r="J12" s="8">
        <f t="shared" si="4"/>
        <v>39196</v>
      </c>
      <c r="K12" s="9">
        <f t="shared" si="5"/>
        <v>16.095135241677514</v>
      </c>
    </row>
    <row r="13" spans="1:11" ht="15" customHeight="1">
      <c r="A13" s="6" t="s">
        <v>6</v>
      </c>
      <c r="B13" s="8">
        <v>190336</v>
      </c>
      <c r="C13" s="9">
        <f t="shared" si="0"/>
        <v>2.8511847705125515</v>
      </c>
      <c r="D13" s="8">
        <v>255730</v>
      </c>
      <c r="E13" s="9">
        <f t="shared" si="1"/>
        <v>3.378321698183622</v>
      </c>
      <c r="F13" s="8">
        <v>244395</v>
      </c>
      <c r="G13" s="9">
        <f t="shared" si="2"/>
        <v>3.3267889717684054</v>
      </c>
      <c r="H13" s="8">
        <v>269452</v>
      </c>
      <c r="I13" s="9">
        <f t="shared" si="3"/>
        <v>3.4135164874979704</v>
      </c>
      <c r="J13" s="8">
        <f t="shared" si="4"/>
        <v>25057</v>
      </c>
      <c r="K13" s="9">
        <f t="shared" si="5"/>
        <v>10.252664743550401</v>
      </c>
    </row>
    <row r="14" spans="1:11" ht="15" customHeight="1">
      <c r="A14" s="6" t="s">
        <v>7</v>
      </c>
      <c r="B14" s="8">
        <v>162379</v>
      </c>
      <c r="C14" s="9">
        <f t="shared" si="0"/>
        <v>2.432396035700328</v>
      </c>
      <c r="D14" s="8">
        <v>206598</v>
      </c>
      <c r="E14" s="9">
        <f t="shared" si="1"/>
        <v>2.7292633097459817</v>
      </c>
      <c r="F14" s="8">
        <v>222502</v>
      </c>
      <c r="G14" s="9">
        <f t="shared" si="2"/>
        <v>3.0287739102535394</v>
      </c>
      <c r="H14" s="8">
        <v>242258</v>
      </c>
      <c r="I14" s="9">
        <f t="shared" si="3"/>
        <v>3.0690129493501</v>
      </c>
      <c r="J14" s="8">
        <f t="shared" si="4"/>
        <v>19756</v>
      </c>
      <c r="K14" s="9">
        <f t="shared" si="5"/>
        <v>8.879021312167982</v>
      </c>
    </row>
    <row r="15" spans="1:11" ht="15" customHeight="1">
      <c r="A15" s="6" t="s">
        <v>8</v>
      </c>
      <c r="B15" s="8">
        <v>121207</v>
      </c>
      <c r="C15" s="9">
        <f t="shared" si="0"/>
        <v>1.815649968894559</v>
      </c>
      <c r="D15" s="8">
        <v>158751</v>
      </c>
      <c r="E15" s="9">
        <f t="shared" si="1"/>
        <v>2.0971804164874994</v>
      </c>
      <c r="F15" s="8">
        <v>190399</v>
      </c>
      <c r="G15" s="9">
        <f t="shared" si="2"/>
        <v>2.5917768098190743</v>
      </c>
      <c r="H15" s="8">
        <v>223595</v>
      </c>
      <c r="I15" s="9">
        <f t="shared" si="3"/>
        <v>2.832583239397401</v>
      </c>
      <c r="J15" s="8">
        <f t="shared" si="4"/>
        <v>33196</v>
      </c>
      <c r="K15" s="9">
        <f t="shared" si="5"/>
        <v>17.434965519776892</v>
      </c>
    </row>
    <row r="16" spans="1:11" ht="15" customHeight="1">
      <c r="A16" s="6" t="s">
        <v>9</v>
      </c>
      <c r="B16" s="8">
        <v>152931</v>
      </c>
      <c r="C16" s="9">
        <f t="shared" si="0"/>
        <v>2.290867403640168</v>
      </c>
      <c r="D16" s="8">
        <v>173070</v>
      </c>
      <c r="E16" s="9">
        <f t="shared" si="1"/>
        <v>2.2863415958418623</v>
      </c>
      <c r="F16" s="8">
        <v>176635</v>
      </c>
      <c r="G16" s="9">
        <f t="shared" si="2"/>
        <v>2.404416497998373</v>
      </c>
      <c r="H16" s="8">
        <v>204256</v>
      </c>
      <c r="I16" s="9">
        <f t="shared" si="3"/>
        <v>2.5875897141991353</v>
      </c>
      <c r="J16" s="8">
        <f t="shared" si="4"/>
        <v>27621</v>
      </c>
      <c r="K16" s="9">
        <f t="shared" si="5"/>
        <v>15.637331219746937</v>
      </c>
    </row>
    <row r="17" spans="1:11" ht="15" customHeight="1">
      <c r="A17" s="6" t="s">
        <v>10</v>
      </c>
      <c r="B17" s="8">
        <v>187262</v>
      </c>
      <c r="C17" s="9">
        <f t="shared" si="0"/>
        <v>2.8051370339595314</v>
      </c>
      <c r="D17" s="8">
        <v>203309</v>
      </c>
      <c r="E17" s="9">
        <f t="shared" si="1"/>
        <v>2.6858139683885893</v>
      </c>
      <c r="F17" s="8">
        <v>176167</v>
      </c>
      <c r="G17" s="9">
        <f t="shared" si="2"/>
        <v>2.398045920700197</v>
      </c>
      <c r="H17" s="8">
        <v>175386</v>
      </c>
      <c r="I17" s="9">
        <f t="shared" si="3"/>
        <v>2.221853995057817</v>
      </c>
      <c r="J17" s="8">
        <f t="shared" si="4"/>
        <v>-781</v>
      </c>
      <c r="K17" s="9">
        <f t="shared" si="5"/>
        <v>-0.44332934090947795</v>
      </c>
    </row>
    <row r="18" spans="1:11" ht="15" customHeight="1">
      <c r="A18" s="6" t="s">
        <v>11</v>
      </c>
      <c r="B18" s="8">
        <v>192184</v>
      </c>
      <c r="C18" s="9">
        <f t="shared" si="0"/>
        <v>2.8788673395268587</v>
      </c>
      <c r="D18" s="8">
        <v>249782</v>
      </c>
      <c r="E18" s="9">
        <f t="shared" si="1"/>
        <v>3.2997456317823546</v>
      </c>
      <c r="F18" s="8">
        <v>186516</v>
      </c>
      <c r="G18" s="9">
        <f t="shared" si="2"/>
        <v>2.5389200755267334</v>
      </c>
      <c r="H18" s="8">
        <v>163825</v>
      </c>
      <c r="I18" s="9">
        <f t="shared" si="3"/>
        <v>2.0753950186465677</v>
      </c>
      <c r="J18" s="8">
        <f t="shared" si="4"/>
        <v>-22691</v>
      </c>
      <c r="K18" s="9">
        <f t="shared" si="5"/>
        <v>-12.165712324947995</v>
      </c>
    </row>
    <row r="19" spans="1:11" ht="15" customHeight="1">
      <c r="A19" s="6" t="s">
        <v>12</v>
      </c>
      <c r="B19" s="8">
        <v>128415</v>
      </c>
      <c r="C19" s="9">
        <f t="shared" si="0"/>
        <v>1.9236239718464678</v>
      </c>
      <c r="D19" s="8">
        <v>155611</v>
      </c>
      <c r="E19" s="9">
        <f t="shared" si="1"/>
        <v>2.055699439940764</v>
      </c>
      <c r="F19" s="8">
        <v>149377</v>
      </c>
      <c r="G19" s="9">
        <f t="shared" si="2"/>
        <v>2.0333712074136097</v>
      </c>
      <c r="H19" s="8">
        <v>159907</v>
      </c>
      <c r="I19" s="9">
        <f t="shared" si="3"/>
        <v>2.0257603616463706</v>
      </c>
      <c r="J19" s="8">
        <f t="shared" si="4"/>
        <v>10530</v>
      </c>
      <c r="K19" s="9">
        <f t="shared" si="5"/>
        <v>7.049278001298727</v>
      </c>
    </row>
    <row r="20" spans="1:11" ht="15" customHeight="1">
      <c r="A20" s="6" t="s">
        <v>13</v>
      </c>
      <c r="B20" s="8">
        <v>169726</v>
      </c>
      <c r="C20" s="9">
        <f t="shared" si="0"/>
        <v>2.5424522232263644</v>
      </c>
      <c r="D20" s="8">
        <v>201297</v>
      </c>
      <c r="E20" s="9">
        <f t="shared" si="1"/>
        <v>2.659234438193675</v>
      </c>
      <c r="F20" s="8">
        <v>159815</v>
      </c>
      <c r="G20" s="9">
        <f t="shared" si="2"/>
        <v>2.1754568609143714</v>
      </c>
      <c r="H20" s="8">
        <v>151001</v>
      </c>
      <c r="I20" s="9">
        <f t="shared" si="3"/>
        <v>1.9129358962957446</v>
      </c>
      <c r="J20" s="8">
        <f t="shared" si="4"/>
        <v>-8814</v>
      </c>
      <c r="K20" s="9">
        <f t="shared" si="5"/>
        <v>-5.515126865438162</v>
      </c>
    </row>
    <row r="21" spans="1:11" ht="15" customHeight="1">
      <c r="A21" s="6" t="s">
        <v>14</v>
      </c>
      <c r="B21" s="8">
        <v>82842</v>
      </c>
      <c r="C21" s="9">
        <f t="shared" si="0"/>
        <v>1.240952046690068</v>
      </c>
      <c r="D21" s="8">
        <v>113831</v>
      </c>
      <c r="E21" s="9">
        <f t="shared" si="1"/>
        <v>1.5037646628316579</v>
      </c>
      <c r="F21" s="8">
        <v>113971</v>
      </c>
      <c r="G21" s="9">
        <f t="shared" si="2"/>
        <v>1.5514125325862516</v>
      </c>
      <c r="H21" s="8">
        <v>106324</v>
      </c>
      <c r="I21" s="9">
        <f t="shared" si="3"/>
        <v>1.3469513197776752</v>
      </c>
      <c r="J21" s="8">
        <f t="shared" si="4"/>
        <v>-7647</v>
      </c>
      <c r="K21" s="9">
        <f t="shared" si="5"/>
        <v>-6.709601565310473</v>
      </c>
    </row>
    <row r="22" spans="1:11" ht="15" customHeight="1">
      <c r="A22" s="6" t="s">
        <v>15</v>
      </c>
      <c r="B22" s="8">
        <v>73189</v>
      </c>
      <c r="C22" s="9">
        <f t="shared" si="0"/>
        <v>1.0963525668766978</v>
      </c>
      <c r="D22" s="8">
        <v>90597</v>
      </c>
      <c r="E22" s="9">
        <f t="shared" si="1"/>
        <v>1.1968318573899879</v>
      </c>
      <c r="F22" s="8">
        <v>98703</v>
      </c>
      <c r="G22" s="9">
        <f t="shared" si="2"/>
        <v>1.3435792544056013</v>
      </c>
      <c r="H22" s="8">
        <v>102596</v>
      </c>
      <c r="I22" s="9">
        <f t="shared" si="3"/>
        <v>1.2997236522695756</v>
      </c>
      <c r="J22" s="8">
        <f t="shared" si="4"/>
        <v>3893</v>
      </c>
      <c r="K22" s="9">
        <f t="shared" si="5"/>
        <v>3.944155699421497</v>
      </c>
    </row>
    <row r="23" spans="1:11" ht="15" customHeight="1">
      <c r="A23" s="6" t="s">
        <v>16</v>
      </c>
      <c r="B23" s="8">
        <v>78843</v>
      </c>
      <c r="C23" s="9">
        <f t="shared" si="0"/>
        <v>1.181048045884757</v>
      </c>
      <c r="D23" s="8">
        <v>58462</v>
      </c>
      <c r="E23" s="9">
        <f t="shared" si="1"/>
        <v>0.7723123728902003</v>
      </c>
      <c r="F23" s="8">
        <v>59630</v>
      </c>
      <c r="G23" s="9">
        <f t="shared" si="2"/>
        <v>0.8117041117312139</v>
      </c>
      <c r="H23" s="8">
        <v>91972</v>
      </c>
      <c r="I23" s="9">
        <f t="shared" si="3"/>
        <v>1.1651349345640905</v>
      </c>
      <c r="J23" s="8">
        <f t="shared" si="4"/>
        <v>32342</v>
      </c>
      <c r="K23" s="9">
        <f t="shared" si="5"/>
        <v>54.23779976521885</v>
      </c>
    </row>
    <row r="24" spans="1:11" ht="15" customHeight="1">
      <c r="A24" s="6" t="s">
        <v>17</v>
      </c>
      <c r="B24" s="8">
        <v>48185</v>
      </c>
      <c r="C24" s="9">
        <f t="shared" si="0"/>
        <v>0.7217990194558428</v>
      </c>
      <c r="D24" s="8">
        <v>75872</v>
      </c>
      <c r="E24" s="9">
        <f t="shared" si="1"/>
        <v>1.002307214189136</v>
      </c>
      <c r="F24" s="8">
        <v>75809</v>
      </c>
      <c r="G24" s="9">
        <f t="shared" si="2"/>
        <v>1.0319382358918596</v>
      </c>
      <c r="H24" s="8">
        <v>89347</v>
      </c>
      <c r="I24" s="9">
        <f t="shared" si="3"/>
        <v>1.1318804744759035</v>
      </c>
      <c r="J24" s="8">
        <f t="shared" si="4"/>
        <v>13538</v>
      </c>
      <c r="K24" s="9">
        <f t="shared" si="5"/>
        <v>17.858037963830153</v>
      </c>
    </row>
    <row r="25" spans="1:11" ht="15" customHeight="1">
      <c r="A25" s="6" t="s">
        <v>18</v>
      </c>
      <c r="B25" s="8">
        <v>58119</v>
      </c>
      <c r="C25" s="9">
        <f t="shared" si="0"/>
        <v>0.8706078076528823</v>
      </c>
      <c r="D25" s="8">
        <v>81407</v>
      </c>
      <c r="E25" s="9">
        <f t="shared" si="1"/>
        <v>1.0754273432293204</v>
      </c>
      <c r="F25" s="8">
        <v>78539</v>
      </c>
      <c r="G25" s="9">
        <f t="shared" si="2"/>
        <v>1.0690999367978837</v>
      </c>
      <c r="H25" s="8">
        <v>81352</v>
      </c>
      <c r="I25" s="9">
        <f t="shared" si="3"/>
        <v>1.0305968903215965</v>
      </c>
      <c r="J25" s="8">
        <f t="shared" si="4"/>
        <v>2813</v>
      </c>
      <c r="K25" s="9">
        <f t="shared" si="5"/>
        <v>3.5816600669730962</v>
      </c>
    </row>
    <row r="26" spans="1:11" ht="15" customHeight="1">
      <c r="A26" s="6" t="s">
        <v>19</v>
      </c>
      <c r="B26" s="8">
        <v>68839</v>
      </c>
      <c r="C26" s="9">
        <f t="shared" si="0"/>
        <v>1.0311906755280846</v>
      </c>
      <c r="D26" s="8">
        <v>72959</v>
      </c>
      <c r="E26" s="9">
        <f t="shared" si="1"/>
        <v>0.963825021615684</v>
      </c>
      <c r="F26" s="8">
        <v>66093</v>
      </c>
      <c r="G26" s="9">
        <f t="shared" si="2"/>
        <v>0.899680695231446</v>
      </c>
      <c r="H26" s="8">
        <v>61392</v>
      </c>
      <c r="I26" s="9">
        <f t="shared" si="3"/>
        <v>0.7777363099938964</v>
      </c>
      <c r="J26" s="8">
        <f t="shared" si="4"/>
        <v>-4701</v>
      </c>
      <c r="K26" s="9">
        <f t="shared" si="5"/>
        <v>-7.112704825019291</v>
      </c>
    </row>
    <row r="27" spans="1:11" ht="15" customHeight="1">
      <c r="A27" s="6" t="s">
        <v>20</v>
      </c>
      <c r="B27" s="8">
        <v>54565</v>
      </c>
      <c r="C27" s="9">
        <f t="shared" si="0"/>
        <v>0.8173697934338084</v>
      </c>
      <c r="D27" s="8">
        <v>25818</v>
      </c>
      <c r="E27" s="9">
        <f t="shared" si="1"/>
        <v>0.3410687428291744</v>
      </c>
      <c r="F27" s="8">
        <v>19333</v>
      </c>
      <c r="G27" s="9">
        <f t="shared" si="2"/>
        <v>0.2631674592000597</v>
      </c>
      <c r="H27" s="8">
        <v>53297</v>
      </c>
      <c r="I27" s="9">
        <f t="shared" si="3"/>
        <v>0.6751858892648015</v>
      </c>
      <c r="J27" s="8">
        <f t="shared" si="4"/>
        <v>33964</v>
      </c>
      <c r="K27" s="9">
        <f t="shared" si="5"/>
        <v>175.67889101536232</v>
      </c>
    </row>
    <row r="28" spans="1:11" ht="15" customHeight="1">
      <c r="A28" s="6" t="s">
        <v>21</v>
      </c>
      <c r="B28" s="8">
        <v>32201</v>
      </c>
      <c r="C28" s="9">
        <f t="shared" si="0"/>
        <v>0.48236277317624976</v>
      </c>
      <c r="D28" s="8">
        <v>31092</v>
      </c>
      <c r="E28" s="9">
        <f t="shared" si="1"/>
        <v>0.41074093082518737</v>
      </c>
      <c r="F28" s="8">
        <v>34925</v>
      </c>
      <c r="G28" s="9">
        <f t="shared" si="2"/>
        <v>0.4754111370486776</v>
      </c>
      <c r="H28" s="8">
        <v>36496</v>
      </c>
      <c r="I28" s="9">
        <f t="shared" si="3"/>
        <v>0.46234467633465665</v>
      </c>
      <c r="J28" s="8">
        <f t="shared" si="4"/>
        <v>1571</v>
      </c>
      <c r="K28" s="9">
        <f t="shared" si="5"/>
        <v>4.498210450966356</v>
      </c>
    </row>
    <row r="29" spans="1:11" ht="15" customHeight="1">
      <c r="A29" s="6" t="s">
        <v>22</v>
      </c>
      <c r="B29" s="8">
        <v>38541</v>
      </c>
      <c r="C29" s="9">
        <f t="shared" si="0"/>
        <v>0.577334357348711</v>
      </c>
      <c r="D29" s="8">
        <v>35979</v>
      </c>
      <c r="E29" s="9">
        <f t="shared" si="1"/>
        <v>0.47530065451432585</v>
      </c>
      <c r="F29" s="8">
        <v>28526</v>
      </c>
      <c r="G29" s="9">
        <f t="shared" si="2"/>
        <v>0.38830574360631576</v>
      </c>
      <c r="H29" s="8">
        <v>33559</v>
      </c>
      <c r="I29" s="9">
        <f t="shared" si="3"/>
        <v>0.42513768613313085</v>
      </c>
      <c r="J29" s="8">
        <f t="shared" si="4"/>
        <v>5033</v>
      </c>
      <c r="K29" s="9">
        <f t="shared" si="5"/>
        <v>17.643553249666972</v>
      </c>
    </row>
    <row r="30" spans="1:11" ht="15" customHeight="1">
      <c r="A30" s="6" t="s">
        <v>23</v>
      </c>
      <c r="B30" s="8">
        <v>20498</v>
      </c>
      <c r="C30" s="9">
        <f t="shared" si="0"/>
        <v>0.30705481583077443</v>
      </c>
      <c r="D30" s="8">
        <v>28028</v>
      </c>
      <c r="E30" s="9">
        <f t="shared" si="1"/>
        <v>0.3702639524369083</v>
      </c>
      <c r="F30" s="8">
        <v>33062</v>
      </c>
      <c r="G30" s="9">
        <f t="shared" si="2"/>
        <v>0.4500513389578634</v>
      </c>
      <c r="H30" s="8">
        <v>33184</v>
      </c>
      <c r="I30" s="9">
        <f t="shared" si="3"/>
        <v>0.4203870489776756</v>
      </c>
      <c r="J30" s="8">
        <f t="shared" si="4"/>
        <v>122</v>
      </c>
      <c r="K30" s="9">
        <f t="shared" si="5"/>
        <v>0.36900369003690037</v>
      </c>
    </row>
    <row r="31" spans="1:11" ht="15" customHeight="1">
      <c r="A31" s="6" t="s">
        <v>24</v>
      </c>
      <c r="B31" s="8">
        <v>36857</v>
      </c>
      <c r="C31" s="9">
        <f t="shared" si="0"/>
        <v>0.552108466536972</v>
      </c>
      <c r="D31" s="8">
        <v>37165</v>
      </c>
      <c r="E31" s="9">
        <f t="shared" si="1"/>
        <v>0.4909683099870736</v>
      </c>
      <c r="F31" s="8">
        <v>30375</v>
      </c>
      <c r="G31" s="9">
        <f t="shared" si="2"/>
        <v>0.4134749688719709</v>
      </c>
      <c r="H31" s="8">
        <v>29555</v>
      </c>
      <c r="I31" s="9">
        <f t="shared" si="3"/>
        <v>0.37441354967861623</v>
      </c>
      <c r="J31" s="8">
        <f t="shared" si="4"/>
        <v>-820</v>
      </c>
      <c r="K31" s="9">
        <f t="shared" si="5"/>
        <v>-2.6995884773662553</v>
      </c>
    </row>
    <row r="32" spans="1:11" ht="15" customHeight="1">
      <c r="A32" s="6" t="s">
        <v>25</v>
      </c>
      <c r="B32" s="8">
        <v>62630</v>
      </c>
      <c r="C32" s="9">
        <f t="shared" si="0"/>
        <v>0.9381814379686506</v>
      </c>
      <c r="D32" s="8">
        <v>114872</v>
      </c>
      <c r="E32" s="9">
        <f t="shared" si="1"/>
        <v>1.517516795502088</v>
      </c>
      <c r="F32" s="8">
        <v>62491</v>
      </c>
      <c r="G32" s="9">
        <f t="shared" si="2"/>
        <v>0.850649029786941</v>
      </c>
      <c r="H32" s="8">
        <v>29290</v>
      </c>
      <c r="I32" s="9">
        <f t="shared" si="3"/>
        <v>0.3710564327554278</v>
      </c>
      <c r="J32" s="8">
        <f t="shared" si="4"/>
        <v>-33201</v>
      </c>
      <c r="K32" s="9">
        <f t="shared" si="5"/>
        <v>-53.12925061208814</v>
      </c>
    </row>
    <row r="33" spans="1:11" ht="15" customHeight="1">
      <c r="A33" s="6" t="s">
        <v>26</v>
      </c>
      <c r="B33" s="8">
        <v>29895</v>
      </c>
      <c r="C33" s="9">
        <f t="shared" si="0"/>
        <v>0.447819480888916</v>
      </c>
      <c r="D33" s="8">
        <v>42751</v>
      </c>
      <c r="E33" s="9">
        <f t="shared" si="1"/>
        <v>0.5647621746335902</v>
      </c>
      <c r="F33" s="8">
        <v>29893</v>
      </c>
      <c r="G33" s="9">
        <f t="shared" si="2"/>
        <v>0.40691381874863625</v>
      </c>
      <c r="H33" s="8">
        <v>28159</v>
      </c>
      <c r="I33" s="9">
        <f t="shared" si="3"/>
        <v>0.3567285110945747</v>
      </c>
      <c r="J33" s="8">
        <f t="shared" si="4"/>
        <v>-1734</v>
      </c>
      <c r="K33" s="9">
        <f t="shared" si="5"/>
        <v>-5.800689124544207</v>
      </c>
    </row>
    <row r="34" spans="1:11" ht="15" customHeight="1">
      <c r="A34" s="6" t="s">
        <v>27</v>
      </c>
      <c r="B34" s="8">
        <v>17965</v>
      </c>
      <c r="C34" s="9">
        <f t="shared" si="0"/>
        <v>0.2691111213972028</v>
      </c>
      <c r="D34" s="8">
        <v>19782</v>
      </c>
      <c r="E34" s="9">
        <f t="shared" si="1"/>
        <v>0.2613301522444313</v>
      </c>
      <c r="F34" s="8">
        <v>16721</v>
      </c>
      <c r="G34" s="9">
        <f t="shared" si="2"/>
        <v>0.22761201496323374</v>
      </c>
      <c r="H34" s="8">
        <v>21627</v>
      </c>
      <c r="I34" s="9">
        <f t="shared" si="3"/>
        <v>0.27397874602941746</v>
      </c>
      <c r="J34" s="8">
        <f t="shared" si="4"/>
        <v>4906</v>
      </c>
      <c r="K34" s="9">
        <f t="shared" si="5"/>
        <v>29.340350457508524</v>
      </c>
    </row>
    <row r="35" spans="1:11" ht="15" customHeight="1">
      <c r="A35" s="6" t="s">
        <v>28</v>
      </c>
      <c r="B35" s="8">
        <v>19727</v>
      </c>
      <c r="C35" s="9">
        <f t="shared" si="0"/>
        <v>0.2955054323296754</v>
      </c>
      <c r="D35" s="8">
        <v>14178</v>
      </c>
      <c r="E35" s="9">
        <f t="shared" si="1"/>
        <v>0.18729849856038552</v>
      </c>
      <c r="F35" s="8">
        <v>17598</v>
      </c>
      <c r="G35" s="9">
        <f t="shared" si="2"/>
        <v>0.2395500412249858</v>
      </c>
      <c r="H35" s="8">
        <v>20620</v>
      </c>
      <c r="I35" s="9">
        <f t="shared" si="3"/>
        <v>0.26122170172130155</v>
      </c>
      <c r="J35" s="8">
        <f t="shared" si="4"/>
        <v>3022</v>
      </c>
      <c r="K35" s="9">
        <f t="shared" si="5"/>
        <v>17.172405955222185</v>
      </c>
    </row>
    <row r="36" spans="1:11" ht="15" customHeight="1">
      <c r="A36" s="6" t="s">
        <v>29</v>
      </c>
      <c r="B36" s="8">
        <v>14539</v>
      </c>
      <c r="C36" s="9">
        <f t="shared" si="0"/>
        <v>0.21779051455574344</v>
      </c>
      <c r="D36" s="8">
        <v>19821</v>
      </c>
      <c r="E36" s="9">
        <f t="shared" si="1"/>
        <v>0.26184536182574425</v>
      </c>
      <c r="F36" s="8">
        <v>16939</v>
      </c>
      <c r="G36" s="9">
        <f t="shared" si="2"/>
        <v>0.23057950609785396</v>
      </c>
      <c r="H36" s="8">
        <v>20080</v>
      </c>
      <c r="I36" s="9">
        <f t="shared" si="3"/>
        <v>0.2543807842174459</v>
      </c>
      <c r="J36" s="8">
        <f t="shared" si="4"/>
        <v>3141</v>
      </c>
      <c r="K36" s="9">
        <f t="shared" si="5"/>
        <v>18.543007261349548</v>
      </c>
    </row>
    <row r="37" spans="1:11" ht="15" customHeight="1">
      <c r="A37" s="6" t="s">
        <v>30</v>
      </c>
      <c r="B37" s="8">
        <v>10474</v>
      </c>
      <c r="C37" s="9">
        <f t="shared" si="0"/>
        <v>0.15689785057134994</v>
      </c>
      <c r="D37" s="8">
        <v>12484</v>
      </c>
      <c r="E37" s="9">
        <f t="shared" si="1"/>
        <v>0.16491990802848447</v>
      </c>
      <c r="F37" s="8">
        <v>12907</v>
      </c>
      <c r="G37" s="9">
        <f t="shared" si="2"/>
        <v>0.17569453245203384</v>
      </c>
      <c r="H37" s="8">
        <v>14076</v>
      </c>
      <c r="I37" s="9">
        <f t="shared" si="3"/>
        <v>0.17831991626716975</v>
      </c>
      <c r="J37" s="8">
        <f t="shared" si="4"/>
        <v>1169</v>
      </c>
      <c r="K37" s="9">
        <f t="shared" si="5"/>
        <v>9.057100798016581</v>
      </c>
    </row>
    <row r="38" spans="1:11" ht="15" customHeight="1">
      <c r="A38" s="6" t="s">
        <v>31</v>
      </c>
      <c r="B38" s="8">
        <v>13590</v>
      </c>
      <c r="C38" s="9">
        <f t="shared" si="0"/>
        <v>0.2035747364201495</v>
      </c>
      <c r="D38" s="8">
        <v>14361</v>
      </c>
      <c r="E38" s="9">
        <f t="shared" si="1"/>
        <v>0.18971602044193092</v>
      </c>
      <c r="F38" s="8">
        <v>13109</v>
      </c>
      <c r="G38" s="9">
        <f t="shared" si="2"/>
        <v>0.17844422607218655</v>
      </c>
      <c r="H38" s="8">
        <v>10481</v>
      </c>
      <c r="I38" s="9">
        <f t="shared" si="3"/>
        <v>0.13277714140353838</v>
      </c>
      <c r="J38" s="8">
        <f t="shared" si="4"/>
        <v>-2628</v>
      </c>
      <c r="K38" s="9">
        <f t="shared" si="5"/>
        <v>-20.047295751010754</v>
      </c>
    </row>
    <row r="39" spans="1:11" ht="15" customHeight="1">
      <c r="A39" s="6" t="s">
        <v>32</v>
      </c>
      <c r="B39" s="8">
        <v>7664</v>
      </c>
      <c r="C39" s="9">
        <f t="shared" si="0"/>
        <v>0.11480476673465974</v>
      </c>
      <c r="D39" s="8">
        <v>8125</v>
      </c>
      <c r="E39" s="9">
        <f t="shared" si="1"/>
        <v>0.10733532944019837</v>
      </c>
      <c r="F39" s="8">
        <v>7018</v>
      </c>
      <c r="G39" s="9">
        <f t="shared" si="2"/>
        <v>0.09553143478332483</v>
      </c>
      <c r="H39" s="8">
        <v>10450</v>
      </c>
      <c r="I39" s="9">
        <f t="shared" si="3"/>
        <v>0.13238442206535408</v>
      </c>
      <c r="J39" s="8">
        <f t="shared" si="4"/>
        <v>3432</v>
      </c>
      <c r="K39" s="9">
        <f t="shared" si="5"/>
        <v>48.90282131661442</v>
      </c>
    </row>
    <row r="40" spans="1:11" ht="15" customHeight="1">
      <c r="A40" s="6" t="s">
        <v>33</v>
      </c>
      <c r="B40" s="8">
        <v>10037</v>
      </c>
      <c r="C40" s="9">
        <f t="shared" si="0"/>
        <v>0.15035170194621345</v>
      </c>
      <c r="D40" s="8">
        <v>7174</v>
      </c>
      <c r="E40" s="9">
        <f t="shared" si="1"/>
        <v>0.0947721419574133</v>
      </c>
      <c r="F40" s="8">
        <v>5680</v>
      </c>
      <c r="G40" s="9">
        <f t="shared" si="2"/>
        <v>0.07731811763597678</v>
      </c>
      <c r="H40" s="8">
        <v>6561</v>
      </c>
      <c r="I40" s="9">
        <f t="shared" si="3"/>
        <v>0.08311714767184575</v>
      </c>
      <c r="J40" s="8">
        <f t="shared" si="4"/>
        <v>881</v>
      </c>
      <c r="K40" s="9">
        <f t="shared" si="5"/>
        <v>15.510563380281688</v>
      </c>
    </row>
    <row r="41" spans="1:11" ht="15" customHeight="1">
      <c r="A41" s="6" t="s">
        <v>34</v>
      </c>
      <c r="B41" s="8">
        <v>2097</v>
      </c>
      <c r="C41" s="9">
        <f t="shared" si="0"/>
        <v>0.03141252555357273</v>
      </c>
      <c r="D41" s="8">
        <v>1982</v>
      </c>
      <c r="E41" s="9">
        <f t="shared" si="1"/>
        <v>0.026183215132365927</v>
      </c>
      <c r="F41" s="8">
        <v>2801</v>
      </c>
      <c r="G41" s="9">
        <f t="shared" si="2"/>
        <v>0.03812817737647376</v>
      </c>
      <c r="H41" s="8">
        <v>5321</v>
      </c>
      <c r="I41" s="9">
        <f t="shared" si="3"/>
        <v>0.06740837414447359</v>
      </c>
      <c r="J41" s="8">
        <f t="shared" si="4"/>
        <v>2520</v>
      </c>
      <c r="K41" s="9">
        <f t="shared" si="5"/>
        <v>89.9678686183506</v>
      </c>
    </row>
    <row r="42" spans="1:11" ht="15" customHeight="1">
      <c r="A42" s="6" t="s">
        <v>35</v>
      </c>
      <c r="B42" s="8">
        <v>6146</v>
      </c>
      <c r="C42" s="9">
        <f t="shared" si="0"/>
        <v>0.09206551361576444</v>
      </c>
      <c r="D42" s="8">
        <v>6227</v>
      </c>
      <c r="E42" s="9">
        <f t="shared" si="1"/>
        <v>0.08226179648296804</v>
      </c>
      <c r="F42" s="8">
        <v>5668</v>
      </c>
      <c r="G42" s="9">
        <f t="shared" si="2"/>
        <v>0.07715476950012612</v>
      </c>
      <c r="H42" s="8">
        <v>4928</v>
      </c>
      <c r="I42" s="9">
        <f t="shared" si="3"/>
        <v>0.062429706405556444</v>
      </c>
      <c r="J42" s="8">
        <f t="shared" si="4"/>
        <v>-740</v>
      </c>
      <c r="K42" s="9">
        <f t="shared" si="5"/>
        <v>-13.05575158786168</v>
      </c>
    </row>
    <row r="43" spans="1:11" ht="15" customHeight="1">
      <c r="A43" s="6" t="s">
        <v>36</v>
      </c>
      <c r="B43" s="8">
        <v>4712</v>
      </c>
      <c r="C43" s="9">
        <f t="shared" si="0"/>
        <v>0.07058455908842858</v>
      </c>
      <c r="D43" s="8">
        <v>3892</v>
      </c>
      <c r="E43" s="9">
        <f t="shared" si="1"/>
        <v>0.05141527411461564</v>
      </c>
      <c r="F43" s="8">
        <v>3883</v>
      </c>
      <c r="G43" s="9">
        <f t="shared" si="2"/>
        <v>0.05285673429234117</v>
      </c>
      <c r="H43" s="8">
        <v>3625</v>
      </c>
      <c r="I43" s="9">
        <f t="shared" si="3"/>
        <v>0.0459228258360678</v>
      </c>
      <c r="J43" s="8">
        <f t="shared" si="4"/>
        <v>-258</v>
      </c>
      <c r="K43" s="9">
        <f t="shared" si="5"/>
        <v>-6.644347154262169</v>
      </c>
    </row>
    <row r="44" spans="1:11" ht="15" customHeight="1">
      <c r="A44" s="6" t="s">
        <v>37</v>
      </c>
      <c r="B44" s="8">
        <v>10370</v>
      </c>
      <c r="C44" s="9">
        <f t="shared" si="0"/>
        <v>0.1553399570770383</v>
      </c>
      <c r="D44" s="8">
        <v>9919</v>
      </c>
      <c r="E44" s="9">
        <f t="shared" si="1"/>
        <v>0.13103497018059415</v>
      </c>
      <c r="F44" s="8">
        <v>4859</v>
      </c>
      <c r="G44" s="9">
        <f t="shared" si="2"/>
        <v>0.06614238267486111</v>
      </c>
      <c r="H44" s="8">
        <v>2745</v>
      </c>
      <c r="I44" s="9">
        <f t="shared" si="3"/>
        <v>0.03477466397793272</v>
      </c>
      <c r="J44" s="8">
        <f t="shared" si="4"/>
        <v>-2114</v>
      </c>
      <c r="K44" s="9">
        <f t="shared" si="5"/>
        <v>-43.50689442272073</v>
      </c>
    </row>
    <row r="45" spans="1:11" ht="15" customHeight="1">
      <c r="A45" s="6" t="s">
        <v>38</v>
      </c>
      <c r="B45" s="8">
        <v>7497</v>
      </c>
      <c r="C45" s="9">
        <f t="shared" si="0"/>
        <v>0.1123031492966785</v>
      </c>
      <c r="D45" s="8">
        <v>5136</v>
      </c>
      <c r="E45" s="9">
        <f t="shared" si="1"/>
        <v>0.06784913870829032</v>
      </c>
      <c r="F45" s="8">
        <v>1484</v>
      </c>
      <c r="G45" s="9">
        <f t="shared" si="2"/>
        <v>0.020200719466864355</v>
      </c>
      <c r="H45" s="8">
        <v>2480</v>
      </c>
      <c r="I45" s="9">
        <f t="shared" si="3"/>
        <v>0.03141754705474432</v>
      </c>
      <c r="J45" s="8">
        <f t="shared" si="4"/>
        <v>996</v>
      </c>
      <c r="K45" s="9">
        <f t="shared" si="5"/>
        <v>67.11590296495957</v>
      </c>
    </row>
    <row r="46" spans="1:11" ht="15" customHeight="1">
      <c r="A46" s="6" t="s">
        <v>39</v>
      </c>
      <c r="B46" s="8">
        <v>474</v>
      </c>
      <c r="C46" s="9">
        <f t="shared" si="0"/>
        <v>0.007100399195228172</v>
      </c>
      <c r="D46" s="8">
        <v>685</v>
      </c>
      <c r="E46" s="9">
        <f t="shared" si="1"/>
        <v>0.009049193928189031</v>
      </c>
      <c r="F46" s="8">
        <v>873</v>
      </c>
      <c r="G46" s="9">
        <f t="shared" si="2"/>
        <v>0.011883576883135162</v>
      </c>
      <c r="H46" s="8">
        <v>1112</v>
      </c>
      <c r="I46" s="9">
        <f t="shared" si="3"/>
        <v>0.01408722271164342</v>
      </c>
      <c r="J46" s="8">
        <f t="shared" si="4"/>
        <v>239</v>
      </c>
      <c r="K46" s="9">
        <f t="shared" si="5"/>
        <v>27.376861397479956</v>
      </c>
    </row>
    <row r="47" spans="1:11" ht="15.75" customHeight="1">
      <c r="A47" s="4" t="s">
        <v>48</v>
      </c>
      <c r="B47" s="8">
        <v>138752</v>
      </c>
      <c r="C47" s="9">
        <f t="shared" si="0"/>
        <v>2.0784695973339646</v>
      </c>
      <c r="D47" s="8">
        <v>152155</v>
      </c>
      <c r="E47" s="9">
        <f t="shared" si="1"/>
        <v>2.0100439447351857</v>
      </c>
      <c r="F47" s="8">
        <v>152343</v>
      </c>
      <c r="G47" s="9">
        <f t="shared" si="2"/>
        <v>2.07374542165803</v>
      </c>
      <c r="H47" s="8">
        <v>163924</v>
      </c>
      <c r="I47" s="9">
        <f t="shared" si="3"/>
        <v>2.0766491868556076</v>
      </c>
      <c r="J47" s="8">
        <f t="shared" si="4"/>
        <v>11581</v>
      </c>
      <c r="K47" s="9">
        <f t="shared" si="5"/>
        <v>7.60192460434677</v>
      </c>
    </row>
    <row r="48" spans="1:11" ht="15.75" customHeight="1">
      <c r="A48" s="4" t="s">
        <v>49</v>
      </c>
      <c r="B48" s="8">
        <f>SUM(B8:B47)</f>
        <v>6675681</v>
      </c>
      <c r="C48" s="9">
        <f t="shared" si="0"/>
        <v>100</v>
      </c>
      <c r="D48" s="8">
        <f>SUM(D8:D47)</f>
        <v>7569735</v>
      </c>
      <c r="E48" s="9">
        <f t="shared" si="1"/>
        <v>100</v>
      </c>
      <c r="F48" s="8">
        <f>SUM(F8:F47)</f>
        <v>7346273</v>
      </c>
      <c r="G48" s="9">
        <f t="shared" si="2"/>
        <v>100</v>
      </c>
      <c r="H48" s="8">
        <f>SUM(H8:H47)</f>
        <v>7893678</v>
      </c>
      <c r="I48" s="9">
        <f t="shared" si="3"/>
        <v>100</v>
      </c>
      <c r="J48" s="8">
        <f t="shared" si="4"/>
        <v>547405</v>
      </c>
      <c r="K48" s="9">
        <f t="shared" si="5"/>
        <v>7.451465525443989</v>
      </c>
    </row>
    <row r="49" spans="1:11" ht="15.75" customHeight="1">
      <c r="A49" s="5" t="s">
        <v>50</v>
      </c>
      <c r="B49" s="8">
        <v>308898</v>
      </c>
      <c r="C49" s="21">
        <f>B49/B50*200</f>
        <v>8.845142992870436</v>
      </c>
      <c r="D49" s="8">
        <v>310241</v>
      </c>
      <c r="E49" s="21">
        <f>D49/D50*200</f>
        <v>7.874161038053923</v>
      </c>
      <c r="F49" s="8">
        <v>309076</v>
      </c>
      <c r="G49" s="21">
        <f>F49/F50*200</f>
        <v>8.074772293203091</v>
      </c>
      <c r="H49" s="8">
        <v>299301</v>
      </c>
      <c r="I49" s="21">
        <f>H49/H50*200</f>
        <v>7.306280169886923</v>
      </c>
      <c r="J49" s="8">
        <f t="shared" si="4"/>
        <v>-9775</v>
      </c>
      <c r="K49" s="9">
        <f t="shared" si="5"/>
        <v>-3.1626525514760124</v>
      </c>
    </row>
    <row r="50" spans="1:11" ht="15.75" customHeight="1">
      <c r="A50" s="4" t="s">
        <v>51</v>
      </c>
      <c r="B50" s="8">
        <f>SUM(B48:B49)</f>
        <v>6984579</v>
      </c>
      <c r="C50" s="22"/>
      <c r="D50" s="8">
        <f>SUM(D48:D49)</f>
        <v>7879976</v>
      </c>
      <c r="E50" s="22"/>
      <c r="F50" s="8">
        <f>SUM(F48:F49)</f>
        <v>7655349</v>
      </c>
      <c r="G50" s="22"/>
      <c r="H50" s="8">
        <f>SUM(H48:H49)</f>
        <v>8192979</v>
      </c>
      <c r="I50" s="22"/>
      <c r="J50" s="8">
        <f t="shared" si="4"/>
        <v>537630</v>
      </c>
      <c r="K50" s="9">
        <f t="shared" si="5"/>
        <v>7.0229325926224915</v>
      </c>
    </row>
  </sheetData>
  <sheetProtection/>
  <mergeCells count="17">
    <mergeCell ref="C49:C50"/>
    <mergeCell ref="E49:E50"/>
    <mergeCell ref="G49:G50"/>
    <mergeCell ref="I49:I50"/>
    <mergeCell ref="H5:I5"/>
    <mergeCell ref="H6:I6"/>
    <mergeCell ref="F6:G6"/>
    <mergeCell ref="A5:A7"/>
    <mergeCell ref="J5:K5"/>
    <mergeCell ref="J6:K6"/>
    <mergeCell ref="A2:K2"/>
    <mergeCell ref="A3:K3"/>
    <mergeCell ref="B5:C5"/>
    <mergeCell ref="B6:C6"/>
    <mergeCell ref="D5:E5"/>
    <mergeCell ref="D6:E6"/>
    <mergeCell ref="F5:G5"/>
  </mergeCells>
  <conditionalFormatting sqref="J8:K50">
    <cfRule type="cellIs" priority="1" dxfId="1" operator="lessThan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2" r:id="rId1"/>
  <ignoredErrors>
    <ignoredError sqref="C48:E48 G48 F48 H4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 ozen</cp:lastModifiedBy>
  <cp:lastPrinted>2013-09-03T05:36:32Z</cp:lastPrinted>
  <dcterms:modified xsi:type="dcterms:W3CDTF">2013-09-03T05:36:42Z</dcterms:modified>
  <cp:category/>
  <cp:version/>
  <cp:contentType/>
  <cp:contentStatus/>
</cp:coreProperties>
</file>