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cak-Mart Dönemi" sheetId="1" r:id="rId1"/>
  </sheets>
  <definedNames>
    <definedName name="son_dort_yil_mayis">'Ocak-Mart Dönemi'!$A$7:$G$46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<sst xmlns="http://schemas.openxmlformats.org/spreadsheetml/2006/main" count="66" uniqueCount="57">
  <si>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</si>
  <si>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</si>
  <si>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</si>
  <si>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NORVEÇ</t>
  </si>
  <si>
    <t>İNGİLTERE</t>
  </si>
  <si>
    <t>HOLLANDA</t>
  </si>
  <si>
    <t>BELÇİKA</t>
  </si>
  <si>
    <t>AVUSTURYA</t>
  </si>
  <si>
    <t>DANİMARKA</t>
  </si>
  <si>
    <t>İSVEÇ</t>
  </si>
  <si>
    <t>FRANSA</t>
  </si>
  <si>
    <t>FİNLANDİYA</t>
  </si>
  <si>
    <t>İRAN</t>
  </si>
  <si>
    <t>İSVİÇRE</t>
  </si>
  <si>
    <t>İSRAİL</t>
  </si>
  <si>
    <t>UKRAYNA</t>
  </si>
  <si>
    <t>İTALYA</t>
  </si>
  <si>
    <t>POLONYA</t>
  </si>
  <si>
    <t>AMERİKA BİRLEŞİK DEVLETLERİ</t>
  </si>
  <si>
    <t>ÇEK CUMHURİYETİ</t>
  </si>
  <si>
    <t>SLOVENYA</t>
  </si>
  <si>
    <t>SLOVAKYA</t>
  </si>
  <si>
    <t>MACARİSTAN</t>
  </si>
  <si>
    <t>İSPANYA</t>
  </si>
  <si>
    <t>ESTONYA</t>
  </si>
  <si>
    <t>LİTVANYA</t>
  </si>
  <si>
    <t>BELARUS (BEYAZ RUSYA)</t>
  </si>
  <si>
    <t>SURİYE</t>
  </si>
  <si>
    <t>KAZAKİSTAN</t>
  </si>
  <si>
    <t>ROMANYA</t>
  </si>
  <si>
    <t>SIRBİSTAN</t>
  </si>
  <si>
    <t>YUNANİSTAN</t>
  </si>
  <si>
    <t>PORTEKİZ</t>
  </si>
  <si>
    <t>BOSNA - HERSEK</t>
  </si>
  <si>
    <t>LETONYA</t>
  </si>
  <si>
    <t>AZERBAYCAN</t>
  </si>
  <si>
    <t>ERMENİSTAN</t>
  </si>
  <si>
    <t>MOLDOVA</t>
  </si>
  <si>
    <t>CEZAYİR</t>
  </si>
  <si>
    <t>LÜBNAN</t>
  </si>
  <si>
    <t>2010 YILI</t>
  </si>
  <si>
    <t>ZİYARETÇİ SAYISI</t>
  </si>
  <si>
    <t>MİLLİYET   PAYI (%)</t>
  </si>
  <si>
    <t>OCAK - MART  DÖNEMİ</t>
  </si>
  <si>
    <t>2011 YILI</t>
  </si>
  <si>
    <t>2012 YILI</t>
  </si>
  <si>
    <t>2013 YILI</t>
  </si>
  <si>
    <t>2013 / 2012 YILI</t>
  </si>
  <si>
    <t>KARŞILAŞTIRMASI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</si>
  <si>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</si>
  <si>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</si>
  <si>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</si>
  <si>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</si>
  <si>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</si>
  <si>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</si>
  <si>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</si>
  <si>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2010 - 2013 YILLARINDA İLİMİZE GELEN ZİYARETÇİLERİN SAYISI VE MİLLİYETLERİNE GÖRE DAĞILIMI (OCAK-MART DÖNEMİ)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</si>
</sst>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5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33" borderId="14" xfId="0" applyNumberFormat="1" applyFont="1" applyFill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left" vertical="center"/>
    </xf>
    <xf numFmtId="3" fontId="29" fillId="33" borderId="15" xfId="0" applyNumberFormat="1" applyFont="1" applyFill="1" applyBorder="1" applyAlignment="1">
      <alignment vertical="center"/>
    </xf>
    <xf numFmtId="3" fontId="29" fillId="33" borderId="15" xfId="0" applyNumberFormat="1" applyFont="1" applyFill="1" applyBorder="1" applyAlignment="1">
      <alignment vertical="center" wrapText="1"/>
    </xf>
    <xf numFmtId="164" fontId="7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Normal="75" zoomScaleSheetLayoutView="75" workbookViewId="0" topLeftCell="A28">
      <selection activeCell="B54" sqref="B54"/>
    </sheetView>
  </sheetViews>
  <sheetFormatPr defaultColWidth="9.140625" defaultRowHeight="15" customHeight="1"/>
  <cols>
    <col min="1" max="1" width="45.7109375" style="6" customWidth="1"/>
    <col min="2" max="2" width="15.7109375" style="7" customWidth="1"/>
    <col min="3" max="3" width="14.7109375" style="7" customWidth="1"/>
    <col min="4" max="4" width="15.7109375" style="7" customWidth="1"/>
    <col min="5" max="5" width="14.7109375" style="7" customWidth="1"/>
    <col min="6" max="6" width="15.7109375" style="7" customWidth="1"/>
    <col min="7" max="7" width="14.7109375" style="7" customWidth="1"/>
    <col min="8" max="8" width="15.7109375" style="7" customWidth="1"/>
    <col min="9" max="9" width="14.7109375" style="7" customWidth="1"/>
    <col min="10" max="11" width="16.7109375" style="7" customWidth="1"/>
    <col min="12" max="16384" width="9.140625" style="7" customWidth="1"/>
  </cols>
  <sheetData>
    <row r="1" ht="4.5" customHeight="1"/>
    <row r="2" spans="1:11" ht="25.5" customHeight="1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>
      <c r="A3" s="19" t="s">
        <v>56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4.5" customHeight="1"/>
    <row r="5" spans="1:11" ht="18" customHeight="1">
      <c r="A5" s="13" t="s">
        <v>0</v>
      </c>
      <c r="B5" s="1" t="s">
        <v>40</v>
      </c>
      <c r="C5" s="2"/>
      <c r="D5" s="1" t="s">
        <v>44</v>
      </c>
      <c r="E5" s="2"/>
      <c r="F5" s="1" t="s">
        <v>45</v>
      </c>
      <c r="G5" s="2"/>
      <c r="H5" s="1" t="s">
        <v>46</v>
      </c>
      <c r="I5" s="2"/>
      <c r="J5" s="8" t="s">
        <v>47</v>
      </c>
      <c r="K5" s="9"/>
    </row>
    <row r="6" spans="1:11" ht="18" customHeight="1">
      <c r="A6" s="13"/>
      <c r="B6" s="3" t="s">
        <v>43</v>
      </c>
      <c r="C6" s="4"/>
      <c r="D6" s="3" t="s">
        <v>43</v>
      </c>
      <c r="E6" s="4"/>
      <c r="F6" s="3" t="s">
        <v>43</v>
      </c>
      <c r="G6" s="4"/>
      <c r="H6" s="3" t="s">
        <v>43</v>
      </c>
      <c r="I6" s="4"/>
      <c r="J6" s="10" t="s">
        <v>48</v>
      </c>
      <c r="K6" s="11"/>
    </row>
    <row r="7" spans="1:11" ht="34.5" customHeight="1">
      <c r="A7" s="13"/>
      <c r="B7" s="5" t="s">
        <v>41</v>
      </c>
      <c r="C7" s="5" t="s">
        <v>42</v>
      </c>
      <c r="D7" s="5" t="s">
        <v>41</v>
      </c>
      <c r="E7" s="5" t="s">
        <v>42</v>
      </c>
      <c r="F7" s="5" t="s">
        <v>41</v>
      </c>
      <c r="G7" s="5" t="s">
        <v>42</v>
      </c>
      <c r="H7" s="5" t="s">
        <v>41</v>
      </c>
      <c r="I7" s="5" t="s">
        <v>42</v>
      </c>
      <c r="J7" s="12" t="s">
        <v>49</v>
      </c>
      <c r="K7" s="12" t="s">
        <v>50</v>
      </c>
    </row>
    <row r="8" spans="1:11" ht="15" customHeight="1">
      <c r="A8" s="16" t="s">
        <v>1</v>
      </c>
      <c r="B8" s="17">
        <v>321189</v>
      </c>
      <c r="C8" s="22">
        <f>B8/B$48*100</f>
        <v>53.96882739801525</v>
      </c>
      <c r="D8" s="17">
        <v>297701</v>
      </c>
      <c r="E8" s="22">
        <f>D8/D$48*100</f>
        <v>44.36101429471886</v>
      </c>
      <c r="F8" s="17">
        <v>281649</v>
      </c>
      <c r="G8" s="22">
        <f>F8/F$48*100</f>
        <v>49.883636904635395</v>
      </c>
      <c r="H8" s="17">
        <v>283803</v>
      </c>
      <c r="I8" s="22">
        <f>H8/H$48*100</f>
        <v>48.36262382353793</v>
      </c>
      <c r="J8" s="17">
        <f>H8-F8</f>
        <v>2154</v>
      </c>
      <c r="K8" s="23">
        <f>J8/F8*100</f>
        <v>0.7647816963667543</v>
      </c>
    </row>
    <row r="9" spans="1:11" ht="15" customHeight="1">
      <c r="A9" s="16" t="s">
        <v>2</v>
      </c>
      <c r="B9" s="17">
        <v>23177</v>
      </c>
      <c r="C9" s="22">
        <f aca="true" t="shared" si="0" ref="C9:C50">B9/B$48*100</f>
        <v>3.8943908807705103</v>
      </c>
      <c r="D9" s="17">
        <v>64043</v>
      </c>
      <c r="E9" s="22">
        <f aca="true" t="shared" si="1" ref="E9:E48">D9/D$48*100</f>
        <v>9.543173984893166</v>
      </c>
      <c r="F9" s="17">
        <v>42387</v>
      </c>
      <c r="G9" s="22">
        <f aca="true" t="shared" si="2" ref="G9:G47">F9/F$48*100</f>
        <v>7.507279335189475</v>
      </c>
      <c r="H9" s="17">
        <v>47400</v>
      </c>
      <c r="I9" s="22">
        <f aca="true" t="shared" si="3" ref="I9:I48">H9/H$48*100</f>
        <v>8.077393012884635</v>
      </c>
      <c r="J9" s="17">
        <f aca="true" t="shared" si="4" ref="J9:J50">H9-F9</f>
        <v>5013</v>
      </c>
      <c r="K9" s="23">
        <f aca="true" t="shared" si="5" ref="K9:K50">J9/F9*100</f>
        <v>11.826739330455093</v>
      </c>
    </row>
    <row r="10" spans="1:11" ht="15" customHeight="1">
      <c r="A10" s="16" t="s">
        <v>3</v>
      </c>
      <c r="B10" s="17">
        <v>10340</v>
      </c>
      <c r="C10" s="22">
        <f t="shared" si="0"/>
        <v>1.7374121632293686</v>
      </c>
      <c r="D10" s="17">
        <v>16289</v>
      </c>
      <c r="E10" s="22">
        <f t="shared" si="1"/>
        <v>2.4272560785710344</v>
      </c>
      <c r="F10" s="17">
        <v>19878</v>
      </c>
      <c r="G10" s="22">
        <f t="shared" si="2"/>
        <v>3.5206478076980297</v>
      </c>
      <c r="H10" s="17">
        <v>30612</v>
      </c>
      <c r="I10" s="22">
        <f t="shared" si="3"/>
        <v>5.216564449587013</v>
      </c>
      <c r="J10" s="17">
        <f t="shared" si="4"/>
        <v>10734</v>
      </c>
      <c r="K10" s="23">
        <f t="shared" si="5"/>
        <v>53.99939631753698</v>
      </c>
    </row>
    <row r="11" spans="1:11" ht="15" customHeight="1">
      <c r="A11" s="16" t="s">
        <v>4</v>
      </c>
      <c r="B11" s="17">
        <v>28500</v>
      </c>
      <c r="C11" s="22">
        <f t="shared" si="0"/>
        <v>4.788805285496809</v>
      </c>
      <c r="D11" s="17">
        <v>27466</v>
      </c>
      <c r="E11" s="22">
        <f t="shared" si="1"/>
        <v>4.092762935357115</v>
      </c>
      <c r="F11" s="17">
        <v>27319</v>
      </c>
      <c r="G11" s="22">
        <f t="shared" si="2"/>
        <v>4.838543991271882</v>
      </c>
      <c r="H11" s="17">
        <v>29672</v>
      </c>
      <c r="I11" s="22">
        <f t="shared" si="3"/>
        <v>5.056379862411664</v>
      </c>
      <c r="J11" s="17">
        <f t="shared" si="4"/>
        <v>2353</v>
      </c>
      <c r="K11" s="23">
        <f t="shared" si="5"/>
        <v>8.61305318642703</v>
      </c>
    </row>
    <row r="12" spans="1:11" ht="15" customHeight="1">
      <c r="A12" s="16" t="s">
        <v>5</v>
      </c>
      <c r="B12" s="17">
        <v>23630</v>
      </c>
      <c r="C12" s="22">
        <f t="shared" si="0"/>
        <v>3.9705076805715644</v>
      </c>
      <c r="D12" s="17">
        <v>31781</v>
      </c>
      <c r="E12" s="22">
        <f t="shared" si="1"/>
        <v>4.735749612196332</v>
      </c>
      <c r="F12" s="17">
        <v>23458</v>
      </c>
      <c r="G12" s="22">
        <f t="shared" si="2"/>
        <v>4.154711554129207</v>
      </c>
      <c r="H12" s="17">
        <v>25476</v>
      </c>
      <c r="I12" s="22">
        <f t="shared" si="3"/>
        <v>4.341343130722552</v>
      </c>
      <c r="J12" s="17">
        <f t="shared" si="4"/>
        <v>2018</v>
      </c>
      <c r="K12" s="23">
        <f t="shared" si="5"/>
        <v>8.602608918066332</v>
      </c>
    </row>
    <row r="13" spans="1:11" ht="15" customHeight="1">
      <c r="A13" s="16" t="s">
        <v>6</v>
      </c>
      <c r="B13" s="17">
        <v>13198</v>
      </c>
      <c r="C13" s="22">
        <f t="shared" si="0"/>
        <v>2.2176369178241013</v>
      </c>
      <c r="D13" s="17">
        <v>17686</v>
      </c>
      <c r="E13" s="22">
        <f t="shared" si="1"/>
        <v>2.635425809172283</v>
      </c>
      <c r="F13" s="17">
        <v>15399</v>
      </c>
      <c r="G13" s="22">
        <f t="shared" si="2"/>
        <v>2.727359673545727</v>
      </c>
      <c r="H13" s="17">
        <v>25435</v>
      </c>
      <c r="I13" s="22">
        <f t="shared" si="3"/>
        <v>4.334356356175542</v>
      </c>
      <c r="J13" s="17">
        <f t="shared" si="4"/>
        <v>10036</v>
      </c>
      <c r="K13" s="23">
        <f t="shared" si="5"/>
        <v>65.17306318592117</v>
      </c>
    </row>
    <row r="14" spans="1:11" ht="15" customHeight="1">
      <c r="A14" s="16" t="s">
        <v>7</v>
      </c>
      <c r="B14" s="17">
        <v>29490</v>
      </c>
      <c r="C14" s="22">
        <f t="shared" si="0"/>
        <v>4.955153258571961</v>
      </c>
      <c r="D14" s="17">
        <v>37184</v>
      </c>
      <c r="E14" s="22">
        <f t="shared" si="1"/>
        <v>5.54086131902421</v>
      </c>
      <c r="F14" s="17">
        <v>20133</v>
      </c>
      <c r="G14" s="22">
        <f t="shared" si="2"/>
        <v>3.5658115661728758</v>
      </c>
      <c r="H14" s="17">
        <v>16806</v>
      </c>
      <c r="I14" s="22">
        <f t="shared" si="3"/>
        <v>2.863895927732894</v>
      </c>
      <c r="J14" s="17">
        <f t="shared" si="4"/>
        <v>-3327</v>
      </c>
      <c r="K14" s="23">
        <f t="shared" si="5"/>
        <v>-16.525108031589927</v>
      </c>
    </row>
    <row r="15" spans="1:11" ht="15" customHeight="1">
      <c r="A15" s="16" t="s">
        <v>8</v>
      </c>
      <c r="B15" s="17">
        <v>10794</v>
      </c>
      <c r="C15" s="22">
        <f t="shared" si="0"/>
        <v>1.8136969912860548</v>
      </c>
      <c r="D15" s="17">
        <v>10333</v>
      </c>
      <c r="E15" s="22">
        <f t="shared" si="1"/>
        <v>1.539740748963994</v>
      </c>
      <c r="F15" s="17">
        <v>11939</v>
      </c>
      <c r="G15" s="22">
        <f t="shared" si="2"/>
        <v>2.114549460514477</v>
      </c>
      <c r="H15" s="17">
        <v>16751</v>
      </c>
      <c r="I15" s="22">
        <f t="shared" si="3"/>
        <v>2.854523425291783</v>
      </c>
      <c r="J15" s="17">
        <f t="shared" si="4"/>
        <v>4812</v>
      </c>
      <c r="K15" s="23">
        <f t="shared" si="5"/>
        <v>40.30488315604322</v>
      </c>
    </row>
    <row r="16" spans="1:11" ht="15" customHeight="1">
      <c r="A16" s="16" t="s">
        <v>9</v>
      </c>
      <c r="B16" s="17">
        <v>5829</v>
      </c>
      <c r="C16" s="22">
        <f t="shared" si="0"/>
        <v>0.9794367020758211</v>
      </c>
      <c r="D16" s="17">
        <v>5877</v>
      </c>
      <c r="E16" s="22">
        <f t="shared" si="1"/>
        <v>0.8757433834957316</v>
      </c>
      <c r="F16" s="17">
        <v>9254</v>
      </c>
      <c r="G16" s="22">
        <f t="shared" si="2"/>
        <v>1.639001650691094</v>
      </c>
      <c r="H16" s="17">
        <v>14374</v>
      </c>
      <c r="I16" s="22">
        <f t="shared" si="3"/>
        <v>2.449460910700501</v>
      </c>
      <c r="J16" s="17">
        <f t="shared" si="4"/>
        <v>5120</v>
      </c>
      <c r="K16" s="23">
        <f t="shared" si="5"/>
        <v>55.32742597795548</v>
      </c>
    </row>
    <row r="17" spans="1:11" ht="15" customHeight="1">
      <c r="A17" s="16" t="s">
        <v>10</v>
      </c>
      <c r="B17" s="17">
        <v>31529</v>
      </c>
      <c r="C17" s="22">
        <f t="shared" si="0"/>
        <v>5.297762871804522</v>
      </c>
      <c r="D17" s="17">
        <v>48645</v>
      </c>
      <c r="E17" s="22">
        <f t="shared" si="1"/>
        <v>7.248687577020566</v>
      </c>
      <c r="F17" s="17">
        <v>33082</v>
      </c>
      <c r="G17" s="22">
        <f t="shared" si="2"/>
        <v>5.859244932803412</v>
      </c>
      <c r="H17" s="17">
        <v>13796</v>
      </c>
      <c r="I17" s="22">
        <f t="shared" si="3"/>
        <v>2.3509644305011905</v>
      </c>
      <c r="J17" s="17">
        <f t="shared" si="4"/>
        <v>-19286</v>
      </c>
      <c r="K17" s="23">
        <f t="shared" si="5"/>
        <v>-58.297563629768455</v>
      </c>
    </row>
    <row r="18" spans="1:11" ht="15" customHeight="1">
      <c r="A18" s="16" t="s">
        <v>11</v>
      </c>
      <c r="B18" s="17">
        <v>3602</v>
      </c>
      <c r="C18" s="22">
        <f t="shared" si="0"/>
        <v>0.6052377767845442</v>
      </c>
      <c r="D18" s="17">
        <v>6183</v>
      </c>
      <c r="E18" s="22">
        <f t="shared" si="1"/>
        <v>0.9213410481800423</v>
      </c>
      <c r="F18" s="17">
        <v>4628</v>
      </c>
      <c r="G18" s="22">
        <f t="shared" si="2"/>
        <v>0.8196779381238797</v>
      </c>
      <c r="H18" s="17">
        <v>10777</v>
      </c>
      <c r="I18" s="22">
        <f t="shared" si="3"/>
        <v>1.8364992510518503</v>
      </c>
      <c r="J18" s="17">
        <f t="shared" si="4"/>
        <v>6149</v>
      </c>
      <c r="K18" s="23">
        <f t="shared" si="5"/>
        <v>132.86516853932585</v>
      </c>
    </row>
    <row r="19" spans="1:11" ht="15" customHeight="1">
      <c r="A19" s="16" t="s">
        <v>12</v>
      </c>
      <c r="B19" s="17">
        <v>20617</v>
      </c>
      <c r="C19" s="22">
        <f t="shared" si="0"/>
        <v>3.4642385463539553</v>
      </c>
      <c r="D19" s="17">
        <v>43430</v>
      </c>
      <c r="E19" s="22">
        <f t="shared" si="1"/>
        <v>6.471590121698082</v>
      </c>
      <c r="F19" s="17">
        <v>24507</v>
      </c>
      <c r="G19" s="22">
        <f t="shared" si="2"/>
        <v>4.340502858600242</v>
      </c>
      <c r="H19" s="17">
        <v>9223</v>
      </c>
      <c r="I19" s="22">
        <f t="shared" si="3"/>
        <v>1.5716834548066452</v>
      </c>
      <c r="J19" s="17">
        <f t="shared" si="4"/>
        <v>-15284</v>
      </c>
      <c r="K19" s="23">
        <f t="shared" si="5"/>
        <v>-62.36585465377239</v>
      </c>
    </row>
    <row r="20" spans="1:11" ht="15" customHeight="1">
      <c r="A20" s="16" t="s">
        <v>13</v>
      </c>
      <c r="B20" s="17">
        <v>9133</v>
      </c>
      <c r="C20" s="22">
        <f t="shared" si="0"/>
        <v>1.534602058682188</v>
      </c>
      <c r="D20" s="17">
        <v>11633</v>
      </c>
      <c r="E20" s="22">
        <f t="shared" si="1"/>
        <v>1.7334563178842683</v>
      </c>
      <c r="F20" s="17">
        <v>8951</v>
      </c>
      <c r="G20" s="22">
        <f t="shared" si="2"/>
        <v>1.5853364788562765</v>
      </c>
      <c r="H20" s="17">
        <v>8973</v>
      </c>
      <c r="I20" s="22">
        <f t="shared" si="3"/>
        <v>1.529081170983414</v>
      </c>
      <c r="J20" s="17">
        <f t="shared" si="4"/>
        <v>22</v>
      </c>
      <c r="K20" s="23">
        <f t="shared" si="5"/>
        <v>0.24578259412356163</v>
      </c>
    </row>
    <row r="21" spans="1:11" ht="15" customHeight="1">
      <c r="A21" s="16" t="s">
        <v>14</v>
      </c>
      <c r="B21" s="17">
        <v>23133</v>
      </c>
      <c r="C21" s="22">
        <f t="shared" si="0"/>
        <v>3.8869976375227258</v>
      </c>
      <c r="D21" s="17">
        <v>4194</v>
      </c>
      <c r="E21" s="22">
        <f t="shared" si="1"/>
        <v>0.6249562277320229</v>
      </c>
      <c r="F21" s="17">
        <v>1156</v>
      </c>
      <c r="G21" s="22">
        <f t="shared" si="2"/>
        <v>0.2047423717526372</v>
      </c>
      <c r="H21" s="17">
        <v>7170</v>
      </c>
      <c r="I21" s="22">
        <f t="shared" si="3"/>
        <v>1.2218335000502707</v>
      </c>
      <c r="J21" s="17">
        <f t="shared" si="4"/>
        <v>6014</v>
      </c>
      <c r="K21" s="23">
        <f t="shared" si="5"/>
        <v>520.242214532872</v>
      </c>
    </row>
    <row r="22" spans="1:11" ht="15" customHeight="1">
      <c r="A22" s="16" t="s">
        <v>15</v>
      </c>
      <c r="B22" s="17">
        <v>6316</v>
      </c>
      <c r="C22" s="22">
        <f t="shared" si="0"/>
        <v>1.0612664625683454</v>
      </c>
      <c r="D22" s="17">
        <v>10131</v>
      </c>
      <c r="E22" s="22">
        <f t="shared" si="1"/>
        <v>1.5096403297933054</v>
      </c>
      <c r="F22" s="17">
        <v>6348</v>
      </c>
      <c r="G22" s="22">
        <f t="shared" si="2"/>
        <v>1.1243119168561773</v>
      </c>
      <c r="H22" s="17">
        <v>4898</v>
      </c>
      <c r="I22" s="22">
        <f t="shared" si="3"/>
        <v>0.8346639446647456</v>
      </c>
      <c r="J22" s="17">
        <f t="shared" si="4"/>
        <v>-1450</v>
      </c>
      <c r="K22" s="23">
        <f t="shared" si="5"/>
        <v>-22.841839949590423</v>
      </c>
    </row>
    <row r="23" spans="1:11" ht="15" customHeight="1">
      <c r="A23" s="16" t="s">
        <v>16</v>
      </c>
      <c r="B23" s="17">
        <v>2087</v>
      </c>
      <c r="C23" s="22">
        <f t="shared" si="0"/>
        <v>0.3506749695028716</v>
      </c>
      <c r="D23" s="17">
        <v>2694</v>
      </c>
      <c r="E23" s="22">
        <f t="shared" si="1"/>
        <v>0.401438263593245</v>
      </c>
      <c r="F23" s="17">
        <v>2758</v>
      </c>
      <c r="G23" s="22">
        <f t="shared" si="2"/>
        <v>0.48847704264167247</v>
      </c>
      <c r="H23" s="17">
        <v>3768</v>
      </c>
      <c r="I23" s="22">
        <f t="shared" si="3"/>
        <v>0.6421016217837406</v>
      </c>
      <c r="J23" s="17">
        <f t="shared" si="4"/>
        <v>1010</v>
      </c>
      <c r="K23" s="23">
        <f t="shared" si="5"/>
        <v>36.620739666424946</v>
      </c>
    </row>
    <row r="24" spans="1:11" ht="15" customHeight="1">
      <c r="A24" s="16" t="s">
        <v>17</v>
      </c>
      <c r="B24" s="17">
        <v>2686</v>
      </c>
      <c r="C24" s="22">
        <f t="shared" si="0"/>
        <v>0.4513238946261203</v>
      </c>
      <c r="D24" s="17">
        <v>4886</v>
      </c>
      <c r="E24" s="22">
        <f t="shared" si="1"/>
        <v>0.7280725151880457</v>
      </c>
      <c r="F24" s="17">
        <v>4173</v>
      </c>
      <c r="G24" s="22">
        <f t="shared" si="2"/>
        <v>0.7390916239824871</v>
      </c>
      <c r="H24" s="17">
        <v>3122</v>
      </c>
      <c r="I24" s="22">
        <f t="shared" si="3"/>
        <v>0.5320173203845112</v>
      </c>
      <c r="J24" s="17">
        <f t="shared" si="4"/>
        <v>-1051</v>
      </c>
      <c r="K24" s="23">
        <f t="shared" si="5"/>
        <v>-25.185717709082194</v>
      </c>
    </row>
    <row r="25" spans="1:11" ht="15" customHeight="1">
      <c r="A25" s="16" t="s">
        <v>18</v>
      </c>
      <c r="B25" s="17">
        <v>920</v>
      </c>
      <c r="C25" s="22">
        <f t="shared" si="0"/>
        <v>0.15458599518094965</v>
      </c>
      <c r="D25" s="17">
        <v>799</v>
      </c>
      <c r="E25" s="22">
        <f t="shared" si="1"/>
        <v>0.11906056889792233</v>
      </c>
      <c r="F25" s="17">
        <v>635</v>
      </c>
      <c r="G25" s="22">
        <f t="shared" si="2"/>
        <v>0.11246661424128429</v>
      </c>
      <c r="H25" s="17">
        <v>2988</v>
      </c>
      <c r="I25" s="22">
        <f t="shared" si="3"/>
        <v>0.5091824962552592</v>
      </c>
      <c r="J25" s="17">
        <f t="shared" si="4"/>
        <v>2353</v>
      </c>
      <c r="K25" s="23">
        <f t="shared" si="5"/>
        <v>370.5511811023622</v>
      </c>
    </row>
    <row r="26" spans="1:11" ht="15" customHeight="1">
      <c r="A26" s="16" t="s">
        <v>19</v>
      </c>
      <c r="B26" s="17">
        <v>3298</v>
      </c>
      <c r="C26" s="22">
        <f t="shared" si="0"/>
        <v>0.5541571870725781</v>
      </c>
      <c r="D26" s="17">
        <v>4105</v>
      </c>
      <c r="E26" s="22">
        <f t="shared" si="1"/>
        <v>0.6116941618597886</v>
      </c>
      <c r="F26" s="17">
        <v>2114</v>
      </c>
      <c r="G26" s="22">
        <f t="shared" si="2"/>
        <v>0.37441641339539367</v>
      </c>
      <c r="H26" s="17">
        <v>2386</v>
      </c>
      <c r="I26" s="22">
        <f t="shared" si="3"/>
        <v>0.4065961968089185</v>
      </c>
      <c r="J26" s="17">
        <f t="shared" si="4"/>
        <v>272</v>
      </c>
      <c r="K26" s="23">
        <f t="shared" si="5"/>
        <v>12.866603595080417</v>
      </c>
    </row>
    <row r="27" spans="1:11" ht="15" customHeight="1">
      <c r="A27" s="16" t="s">
        <v>20</v>
      </c>
      <c r="B27" s="17">
        <v>767</v>
      </c>
      <c r="C27" s="22">
        <f t="shared" si="0"/>
        <v>0.12887767206933518</v>
      </c>
      <c r="D27" s="17">
        <v>874</v>
      </c>
      <c r="E27" s="22">
        <f t="shared" si="1"/>
        <v>0.13023646710486123</v>
      </c>
      <c r="F27" s="17">
        <v>2053</v>
      </c>
      <c r="G27" s="22">
        <f t="shared" si="2"/>
        <v>0.363612533917097</v>
      </c>
      <c r="H27" s="17">
        <v>2142</v>
      </c>
      <c r="I27" s="22">
        <f t="shared" si="3"/>
        <v>0.3650163677974449</v>
      </c>
      <c r="J27" s="17">
        <f t="shared" si="4"/>
        <v>89</v>
      </c>
      <c r="K27" s="23">
        <f t="shared" si="5"/>
        <v>4.335119337554798</v>
      </c>
    </row>
    <row r="28" spans="1:11" ht="15" customHeight="1">
      <c r="A28" s="16" t="s">
        <v>21</v>
      </c>
      <c r="B28" s="17">
        <v>1205</v>
      </c>
      <c r="C28" s="22">
        <f t="shared" si="0"/>
        <v>0.2024740480359177</v>
      </c>
      <c r="D28" s="17">
        <v>1883</v>
      </c>
      <c r="E28" s="22">
        <f t="shared" si="1"/>
        <v>0.28058955098221244</v>
      </c>
      <c r="F28" s="17">
        <v>998</v>
      </c>
      <c r="G28" s="22">
        <f t="shared" si="2"/>
        <v>0.1767585527760657</v>
      </c>
      <c r="H28" s="17">
        <v>1694</v>
      </c>
      <c r="I28" s="22">
        <f t="shared" si="3"/>
        <v>0.2886730751862146</v>
      </c>
      <c r="J28" s="17">
        <f t="shared" si="4"/>
        <v>696</v>
      </c>
      <c r="K28" s="23">
        <f t="shared" si="5"/>
        <v>69.73947895791584</v>
      </c>
    </row>
    <row r="29" spans="1:11" ht="15" customHeight="1">
      <c r="A29" s="16" t="s">
        <v>22</v>
      </c>
      <c r="B29" s="17">
        <v>954</v>
      </c>
      <c r="C29" s="22">
        <f t="shared" si="0"/>
        <v>0.16029895587241952</v>
      </c>
      <c r="D29" s="17">
        <v>901</v>
      </c>
      <c r="E29" s="22">
        <f t="shared" si="1"/>
        <v>0.1342597904593592</v>
      </c>
      <c r="F29" s="17">
        <v>2117</v>
      </c>
      <c r="G29" s="22">
        <f t="shared" si="2"/>
        <v>0.37494775173039185</v>
      </c>
      <c r="H29" s="17">
        <v>1664</v>
      </c>
      <c r="I29" s="22">
        <f t="shared" si="3"/>
        <v>0.2835608011274268</v>
      </c>
      <c r="J29" s="17">
        <f t="shared" si="4"/>
        <v>-453</v>
      </c>
      <c r="K29" s="23">
        <f t="shared" si="5"/>
        <v>-21.3982050070855</v>
      </c>
    </row>
    <row r="30" spans="1:11" ht="15" customHeight="1">
      <c r="A30" s="16" t="s">
        <v>23</v>
      </c>
      <c r="B30" s="17">
        <v>1605</v>
      </c>
      <c r="C30" s="22">
        <f t="shared" si="0"/>
        <v>0.2696853502885045</v>
      </c>
      <c r="D30" s="17">
        <v>1524</v>
      </c>
      <c r="E30" s="22">
        <f t="shared" si="1"/>
        <v>0.2270942515649983</v>
      </c>
      <c r="F30" s="17">
        <v>1523</v>
      </c>
      <c r="G30" s="22">
        <f t="shared" si="2"/>
        <v>0.26974276140074954</v>
      </c>
      <c r="H30" s="17">
        <v>1276</v>
      </c>
      <c r="I30" s="22">
        <f t="shared" si="3"/>
        <v>0.217442056633772</v>
      </c>
      <c r="J30" s="17">
        <f t="shared" si="4"/>
        <v>-247</v>
      </c>
      <c r="K30" s="23">
        <f t="shared" si="5"/>
        <v>-16.217990807616548</v>
      </c>
    </row>
    <row r="31" spans="1:11" ht="15" customHeight="1">
      <c r="A31" s="16" t="s">
        <v>24</v>
      </c>
      <c r="B31" s="17">
        <v>202</v>
      </c>
      <c r="C31" s="22">
        <f t="shared" si="0"/>
        <v>0.033941707637556336</v>
      </c>
      <c r="D31" s="17">
        <v>126</v>
      </c>
      <c r="E31" s="22">
        <f t="shared" si="1"/>
        <v>0.018775508987657338</v>
      </c>
      <c r="F31" s="17">
        <v>68</v>
      </c>
      <c r="G31" s="22">
        <f t="shared" si="2"/>
        <v>0.01204366892662572</v>
      </c>
      <c r="H31" s="17">
        <v>872</v>
      </c>
      <c r="I31" s="22">
        <f t="shared" si="3"/>
        <v>0.1485967659754304</v>
      </c>
      <c r="J31" s="17">
        <f t="shared" si="4"/>
        <v>804</v>
      </c>
      <c r="K31" s="23">
        <f t="shared" si="5"/>
        <v>1182.3529411764707</v>
      </c>
    </row>
    <row r="32" spans="1:11" ht="15" customHeight="1">
      <c r="A32" s="16" t="s">
        <v>25</v>
      </c>
      <c r="B32" s="17">
        <v>1310</v>
      </c>
      <c r="C32" s="22">
        <f t="shared" si="0"/>
        <v>0.22011701487722174</v>
      </c>
      <c r="D32" s="17">
        <v>459</v>
      </c>
      <c r="E32" s="22">
        <f t="shared" si="1"/>
        <v>0.06839649702646602</v>
      </c>
      <c r="F32" s="17">
        <v>422</v>
      </c>
      <c r="G32" s="22">
        <f t="shared" si="2"/>
        <v>0.07474159245641254</v>
      </c>
      <c r="H32" s="17">
        <v>826</v>
      </c>
      <c r="I32" s="22">
        <f t="shared" si="3"/>
        <v>0.14075794575195585</v>
      </c>
      <c r="J32" s="17">
        <f t="shared" si="4"/>
        <v>404</v>
      </c>
      <c r="K32" s="23">
        <f t="shared" si="5"/>
        <v>95.73459715639811</v>
      </c>
    </row>
    <row r="33" spans="1:11" ht="15" customHeight="1">
      <c r="A33" s="16" t="s">
        <v>26</v>
      </c>
      <c r="B33" s="17">
        <v>782</v>
      </c>
      <c r="C33" s="22">
        <f t="shared" si="0"/>
        <v>0.1313980959038072</v>
      </c>
      <c r="D33" s="17">
        <v>2849</v>
      </c>
      <c r="E33" s="22">
        <f t="shared" si="1"/>
        <v>0.42453511988758535</v>
      </c>
      <c r="F33" s="17">
        <v>1101</v>
      </c>
      <c r="G33" s="22">
        <f t="shared" si="2"/>
        <v>0.195001168944337</v>
      </c>
      <c r="H33" s="17">
        <v>797</v>
      </c>
      <c r="I33" s="22">
        <f t="shared" si="3"/>
        <v>0.13581608082846106</v>
      </c>
      <c r="J33" s="17">
        <f t="shared" si="4"/>
        <v>-304</v>
      </c>
      <c r="K33" s="23">
        <f t="shared" si="5"/>
        <v>-27.611262488646688</v>
      </c>
    </row>
    <row r="34" spans="1:11" ht="15" customHeight="1">
      <c r="A34" s="16" t="s">
        <v>27</v>
      </c>
      <c r="B34" s="17">
        <v>1386</v>
      </c>
      <c r="C34" s="22">
        <f t="shared" si="0"/>
        <v>0.23288716230521325</v>
      </c>
      <c r="D34" s="17">
        <v>667</v>
      </c>
      <c r="E34" s="22">
        <f t="shared" si="1"/>
        <v>0.09939098805370988</v>
      </c>
      <c r="F34" s="17">
        <v>206</v>
      </c>
      <c r="G34" s="22">
        <f t="shared" si="2"/>
        <v>0.03648523233654262</v>
      </c>
      <c r="H34" s="17">
        <v>753</v>
      </c>
      <c r="I34" s="22">
        <f t="shared" si="3"/>
        <v>0.12831807887557237</v>
      </c>
      <c r="J34" s="17">
        <f t="shared" si="4"/>
        <v>547</v>
      </c>
      <c r="K34" s="23">
        <f t="shared" si="5"/>
        <v>265.53398058252424</v>
      </c>
    </row>
    <row r="35" spans="1:11" ht="15" customHeight="1">
      <c r="A35" s="16" t="s">
        <v>28</v>
      </c>
      <c r="B35" s="17">
        <v>540</v>
      </c>
      <c r="C35" s="22">
        <f t="shared" si="0"/>
        <v>0.09073525804099218</v>
      </c>
      <c r="D35" s="17">
        <v>583</v>
      </c>
      <c r="E35" s="22">
        <f t="shared" si="1"/>
        <v>0.08687398206193832</v>
      </c>
      <c r="F35" s="17">
        <v>597</v>
      </c>
      <c r="G35" s="22">
        <f t="shared" si="2"/>
        <v>0.1057363286646405</v>
      </c>
      <c r="H35" s="17">
        <v>629</v>
      </c>
      <c r="I35" s="22">
        <f t="shared" si="3"/>
        <v>0.10718734609924968</v>
      </c>
      <c r="J35" s="17">
        <f t="shared" si="4"/>
        <v>32</v>
      </c>
      <c r="K35" s="23">
        <f t="shared" si="5"/>
        <v>5.360134003350084</v>
      </c>
    </row>
    <row r="36" spans="1:11" ht="15" customHeight="1">
      <c r="A36" s="16" t="s">
        <v>29</v>
      </c>
      <c r="B36" s="17">
        <v>876</v>
      </c>
      <c r="C36" s="22">
        <f t="shared" si="0"/>
        <v>0.14719275193316508</v>
      </c>
      <c r="D36" s="17">
        <v>781</v>
      </c>
      <c r="E36" s="22">
        <f t="shared" si="1"/>
        <v>0.11637835332825698</v>
      </c>
      <c r="F36" s="17">
        <v>882</v>
      </c>
      <c r="G36" s="22">
        <f t="shared" si="2"/>
        <v>0.15621347048946888</v>
      </c>
      <c r="H36" s="17">
        <v>552</v>
      </c>
      <c r="I36" s="22">
        <f t="shared" si="3"/>
        <v>0.09406584268169448</v>
      </c>
      <c r="J36" s="17">
        <f t="shared" si="4"/>
        <v>-330</v>
      </c>
      <c r="K36" s="23">
        <f t="shared" si="5"/>
        <v>-37.41496598639456</v>
      </c>
    </row>
    <row r="37" spans="1:11" ht="15" customHeight="1">
      <c r="A37" s="16" t="s">
        <v>30</v>
      </c>
      <c r="B37" s="17">
        <v>452</v>
      </c>
      <c r="C37" s="22">
        <f t="shared" si="0"/>
        <v>0.07594877154542308</v>
      </c>
      <c r="D37" s="17">
        <v>678</v>
      </c>
      <c r="E37" s="22">
        <f t="shared" si="1"/>
        <v>0.10103011979072758</v>
      </c>
      <c r="F37" s="17">
        <v>771</v>
      </c>
      <c r="G37" s="22">
        <f t="shared" si="2"/>
        <v>0.13655395209453572</v>
      </c>
      <c r="H37" s="17">
        <v>536</v>
      </c>
      <c r="I37" s="22">
        <f t="shared" si="3"/>
        <v>0.09133929651700769</v>
      </c>
      <c r="J37" s="17">
        <f t="shared" si="4"/>
        <v>-235</v>
      </c>
      <c r="K37" s="23">
        <f t="shared" si="5"/>
        <v>-30.479896238651104</v>
      </c>
    </row>
    <row r="38" spans="1:11" ht="15" customHeight="1">
      <c r="A38" s="16" t="s">
        <v>31</v>
      </c>
      <c r="B38" s="17">
        <v>577</v>
      </c>
      <c r="C38" s="22">
        <f t="shared" si="0"/>
        <v>0.09695230349935645</v>
      </c>
      <c r="D38" s="17">
        <v>524</v>
      </c>
      <c r="E38" s="22">
        <f t="shared" si="1"/>
        <v>0.07808227547247973</v>
      </c>
      <c r="F38" s="17">
        <v>484</v>
      </c>
      <c r="G38" s="22">
        <f t="shared" si="2"/>
        <v>0.08572258471304188</v>
      </c>
      <c r="H38" s="17">
        <v>533</v>
      </c>
      <c r="I38" s="22">
        <f t="shared" si="3"/>
        <v>0.09082806911112891</v>
      </c>
      <c r="J38" s="17">
        <f t="shared" si="4"/>
        <v>49</v>
      </c>
      <c r="K38" s="23">
        <f t="shared" si="5"/>
        <v>10.12396694214876</v>
      </c>
    </row>
    <row r="39" spans="1:11" ht="15" customHeight="1">
      <c r="A39" s="16" t="s">
        <v>32</v>
      </c>
      <c r="B39" s="17">
        <v>1691</v>
      </c>
      <c r="C39" s="22">
        <f t="shared" si="0"/>
        <v>0.28413578027281067</v>
      </c>
      <c r="D39" s="17">
        <v>1212</v>
      </c>
      <c r="E39" s="22">
        <f t="shared" si="1"/>
        <v>0.1806025150241325</v>
      </c>
      <c r="F39" s="17">
        <v>397</v>
      </c>
      <c r="G39" s="22">
        <f t="shared" si="2"/>
        <v>0.07031377299809427</v>
      </c>
      <c r="H39" s="17">
        <v>408</v>
      </c>
      <c r="I39" s="22">
        <f t="shared" si="3"/>
        <v>0.06952692719951331</v>
      </c>
      <c r="J39" s="17">
        <f t="shared" si="4"/>
        <v>11</v>
      </c>
      <c r="K39" s="23">
        <f t="shared" si="5"/>
        <v>2.770780856423174</v>
      </c>
    </row>
    <row r="40" spans="1:11" ht="15" customHeight="1">
      <c r="A40" s="16" t="s">
        <v>33</v>
      </c>
      <c r="B40" s="17">
        <v>318</v>
      </c>
      <c r="C40" s="22">
        <f t="shared" si="0"/>
        <v>0.0534329852908065</v>
      </c>
      <c r="D40" s="17">
        <v>512</v>
      </c>
      <c r="E40" s="22">
        <f t="shared" si="1"/>
        <v>0.0762941317593695</v>
      </c>
      <c r="F40" s="17">
        <v>331</v>
      </c>
      <c r="G40" s="22">
        <f t="shared" si="2"/>
        <v>0.05862432962813401</v>
      </c>
      <c r="H40" s="17">
        <v>384</v>
      </c>
      <c r="I40" s="22">
        <f t="shared" si="3"/>
        <v>0.06543710795248313</v>
      </c>
      <c r="J40" s="17">
        <f t="shared" si="4"/>
        <v>53</v>
      </c>
      <c r="K40" s="23">
        <f t="shared" si="5"/>
        <v>16.012084592145015</v>
      </c>
    </row>
    <row r="41" spans="1:11" ht="15" customHeight="1">
      <c r="A41" s="16" t="s">
        <v>34</v>
      </c>
      <c r="B41" s="17">
        <v>128</v>
      </c>
      <c r="C41" s="22">
        <f t="shared" si="0"/>
        <v>0.021507616720827773</v>
      </c>
      <c r="D41" s="17">
        <v>214</v>
      </c>
      <c r="E41" s="22">
        <f t="shared" si="1"/>
        <v>0.03188856288379897</v>
      </c>
      <c r="F41" s="17">
        <v>179</v>
      </c>
      <c r="G41" s="22">
        <f t="shared" si="2"/>
        <v>0.03170318732155888</v>
      </c>
      <c r="H41" s="17">
        <v>317</v>
      </c>
      <c r="I41" s="22">
        <f t="shared" si="3"/>
        <v>0.054019695887857155</v>
      </c>
      <c r="J41" s="17">
        <f t="shared" si="4"/>
        <v>138</v>
      </c>
      <c r="K41" s="23">
        <f t="shared" si="5"/>
        <v>77.09497206703911</v>
      </c>
    </row>
    <row r="42" spans="1:11" ht="15" customHeight="1">
      <c r="A42" s="16" t="s">
        <v>35</v>
      </c>
      <c r="B42" s="17">
        <v>241</v>
      </c>
      <c r="C42" s="22">
        <f t="shared" si="0"/>
        <v>0.040494809607183546</v>
      </c>
      <c r="D42" s="17">
        <v>359</v>
      </c>
      <c r="E42" s="22">
        <f t="shared" si="1"/>
        <v>0.05349529941721416</v>
      </c>
      <c r="F42" s="17">
        <v>285</v>
      </c>
      <c r="G42" s="22">
        <f t="shared" si="2"/>
        <v>0.050477141824828375</v>
      </c>
      <c r="H42" s="17">
        <v>304</v>
      </c>
      <c r="I42" s="22">
        <f t="shared" si="3"/>
        <v>0.05180437712904914</v>
      </c>
      <c r="J42" s="17">
        <f t="shared" si="4"/>
        <v>19</v>
      </c>
      <c r="K42" s="23">
        <f t="shared" si="5"/>
        <v>6.666666666666667</v>
      </c>
    </row>
    <row r="43" spans="1:11" ht="15" customHeight="1">
      <c r="A43" s="16" t="s">
        <v>36</v>
      </c>
      <c r="B43" s="17">
        <v>135</v>
      </c>
      <c r="C43" s="22">
        <f t="shared" si="0"/>
        <v>0.022683814510248045</v>
      </c>
      <c r="D43" s="17">
        <v>230</v>
      </c>
      <c r="E43" s="22">
        <f t="shared" si="1"/>
        <v>0.03427275450127927</v>
      </c>
      <c r="F43" s="17">
        <v>117</v>
      </c>
      <c r="G43" s="22">
        <f t="shared" si="2"/>
        <v>0.020722195064929547</v>
      </c>
      <c r="H43" s="17">
        <v>293</v>
      </c>
      <c r="I43" s="22">
        <f t="shared" si="3"/>
        <v>0.049929876640826966</v>
      </c>
      <c r="J43" s="17">
        <f t="shared" si="4"/>
        <v>176</v>
      </c>
      <c r="K43" s="23">
        <f t="shared" si="5"/>
        <v>150.42735042735043</v>
      </c>
    </row>
    <row r="44" spans="1:11" ht="15" customHeight="1">
      <c r="A44" s="16" t="s">
        <v>37</v>
      </c>
      <c r="B44" s="17">
        <v>278</v>
      </c>
      <c r="C44" s="22">
        <f t="shared" si="0"/>
        <v>0.04671185506554782</v>
      </c>
      <c r="D44" s="17">
        <v>351</v>
      </c>
      <c r="E44" s="22">
        <f t="shared" si="1"/>
        <v>0.052303203608474014</v>
      </c>
      <c r="F44" s="17">
        <v>247</v>
      </c>
      <c r="G44" s="22">
        <f t="shared" si="2"/>
        <v>0.04374685624818459</v>
      </c>
      <c r="H44" s="17">
        <v>232</v>
      </c>
      <c r="I44" s="22">
        <f t="shared" si="3"/>
        <v>0.03953491938795855</v>
      </c>
      <c r="J44" s="17">
        <f t="shared" si="4"/>
        <v>-15</v>
      </c>
      <c r="K44" s="23">
        <f t="shared" si="5"/>
        <v>-6.0728744939271255</v>
      </c>
    </row>
    <row r="45" spans="1:11" ht="15" customHeight="1">
      <c r="A45" s="16" t="s">
        <v>38</v>
      </c>
      <c r="B45" s="17">
        <v>86</v>
      </c>
      <c r="C45" s="22">
        <f t="shared" si="0"/>
        <v>0.014450429984306162</v>
      </c>
      <c r="D45" s="17">
        <v>154</v>
      </c>
      <c r="E45" s="22">
        <f t="shared" si="1"/>
        <v>0.022947844318247857</v>
      </c>
      <c r="F45" s="17">
        <v>283</v>
      </c>
      <c r="G45" s="22">
        <f t="shared" si="2"/>
        <v>0.05012291626816292</v>
      </c>
      <c r="H45" s="17">
        <v>64</v>
      </c>
      <c r="I45" s="22">
        <f t="shared" si="3"/>
        <v>0.010906184658747186</v>
      </c>
      <c r="J45" s="17">
        <f t="shared" si="4"/>
        <v>-219</v>
      </c>
      <c r="K45" s="23">
        <f t="shared" si="5"/>
        <v>-77.3851590106007</v>
      </c>
    </row>
    <row r="46" spans="1:11" ht="15" customHeight="1">
      <c r="A46" s="16" t="s">
        <v>39</v>
      </c>
      <c r="B46" s="17">
        <v>36</v>
      </c>
      <c r="C46" s="22">
        <f t="shared" si="0"/>
        <v>0.006049017202732812</v>
      </c>
      <c r="D46" s="17">
        <v>41</v>
      </c>
      <c r="E46" s="22">
        <f t="shared" si="1"/>
        <v>0.006109491019793261</v>
      </c>
      <c r="F46" s="17">
        <v>58</v>
      </c>
      <c r="G46" s="22">
        <f t="shared" si="2"/>
        <v>0.010272541143298407</v>
      </c>
      <c r="H46" s="17">
        <v>60</v>
      </c>
      <c r="I46" s="22">
        <f t="shared" si="3"/>
        <v>0.010224548117575488</v>
      </c>
      <c r="J46" s="17">
        <f t="shared" si="4"/>
        <v>2</v>
      </c>
      <c r="K46" s="23">
        <f t="shared" si="5"/>
        <v>3.4482758620689653</v>
      </c>
    </row>
    <row r="47" spans="1:11" s="21" customFormat="1" ht="15.75" customHeight="1">
      <c r="A47" s="14" t="s">
        <v>51</v>
      </c>
      <c r="B47" s="20">
        <v>12101</v>
      </c>
      <c r="C47" s="24">
        <f t="shared" si="0"/>
        <v>2.033309921396382</v>
      </c>
      <c r="D47" s="20">
        <v>11105</v>
      </c>
      <c r="E47" s="24">
        <f t="shared" si="1"/>
        <v>1.6547779945074184</v>
      </c>
      <c r="F47" s="20">
        <v>11725</v>
      </c>
      <c r="G47" s="24">
        <f t="shared" si="2"/>
        <v>2.076647325951273</v>
      </c>
      <c r="H47" s="20">
        <v>15057</v>
      </c>
      <c r="I47" s="24">
        <f t="shared" si="3"/>
        <v>2.5658503501055687</v>
      </c>
      <c r="J47" s="20">
        <f t="shared" si="4"/>
        <v>3332</v>
      </c>
      <c r="K47" s="25">
        <f t="shared" si="5"/>
        <v>28.417910447761198</v>
      </c>
    </row>
    <row r="48" spans="1:11" s="21" customFormat="1" ht="15.75" customHeight="1">
      <c r="A48" s="14" t="s">
        <v>52</v>
      </c>
      <c r="B48" s="20">
        <f>SUM(B8:B47)</f>
        <v>595138</v>
      </c>
      <c r="C48" s="24">
        <f t="shared" si="0"/>
        <v>100</v>
      </c>
      <c r="D48" s="20">
        <f aca="true" t="shared" si="6" ref="C48:H48">SUM(D8:D47)</f>
        <v>671087</v>
      </c>
      <c r="E48" s="24">
        <f t="shared" si="1"/>
        <v>100</v>
      </c>
      <c r="F48" s="20">
        <f t="shared" si="6"/>
        <v>564612</v>
      </c>
      <c r="G48" s="24">
        <f>F48/F$48*100</f>
        <v>100</v>
      </c>
      <c r="H48" s="20">
        <f t="shared" si="6"/>
        <v>586823</v>
      </c>
      <c r="I48" s="24">
        <f t="shared" si="3"/>
        <v>100</v>
      </c>
      <c r="J48" s="20">
        <f t="shared" si="4"/>
        <v>22211</v>
      </c>
      <c r="K48" s="25">
        <f t="shared" si="5"/>
        <v>3.9338519195482915</v>
      </c>
    </row>
    <row r="49" spans="1:11" s="21" customFormat="1" ht="15.75" customHeight="1">
      <c r="A49" s="15" t="s">
        <v>53</v>
      </c>
      <c r="B49" s="20">
        <v>65243</v>
      </c>
      <c r="C49" s="26">
        <f>B49/B50*100</f>
        <v>9.879599806778208</v>
      </c>
      <c r="D49" s="20">
        <v>63617</v>
      </c>
      <c r="E49" s="26">
        <f>D49/D50*100</f>
        <v>8.658861255689366</v>
      </c>
      <c r="F49" s="20">
        <v>64310</v>
      </c>
      <c r="G49" s="26">
        <f>F49/F50*100</f>
        <v>10.225433360575716</v>
      </c>
      <c r="H49" s="20">
        <v>62648</v>
      </c>
      <c r="I49" s="26">
        <f>H49/H50*100</f>
        <v>9.646004209579797</v>
      </c>
      <c r="J49" s="20">
        <f t="shared" si="4"/>
        <v>-1662</v>
      </c>
      <c r="K49" s="25">
        <f t="shared" si="5"/>
        <v>-2.5843570206810758</v>
      </c>
    </row>
    <row r="50" spans="1:11" s="21" customFormat="1" ht="15.75" customHeight="1">
      <c r="A50" s="14" t="s">
        <v>54</v>
      </c>
      <c r="B50" s="20">
        <f>B49+B48</f>
        <v>660381</v>
      </c>
      <c r="C50" s="27"/>
      <c r="D50" s="20">
        <f aca="true" t="shared" si="7" ref="C50:H50">D49+D48</f>
        <v>734704</v>
      </c>
      <c r="E50" s="27"/>
      <c r="F50" s="20">
        <f t="shared" si="7"/>
        <v>628922</v>
      </c>
      <c r="G50" s="27"/>
      <c r="H50" s="20">
        <f t="shared" si="7"/>
        <v>649471</v>
      </c>
      <c r="I50" s="27"/>
      <c r="J50" s="20">
        <f t="shared" si="4"/>
        <v>20549</v>
      </c>
      <c r="K50" s="25">
        <f t="shared" si="5"/>
        <v>3.267336808062049</v>
      </c>
    </row>
  </sheetData>
  <sheetProtection/>
  <mergeCells count="17">
    <mergeCell ref="C49:C50"/>
    <mergeCell ref="E49:E50"/>
    <mergeCell ref="G49:G50"/>
    <mergeCell ref="I49:I50"/>
    <mergeCell ref="H5:I5"/>
    <mergeCell ref="H6:I6"/>
    <mergeCell ref="A5:A7"/>
    <mergeCell ref="J5:K5"/>
    <mergeCell ref="J6:K6"/>
    <mergeCell ref="A2:K2"/>
    <mergeCell ref="A3:K3"/>
    <mergeCell ref="B6:C6"/>
    <mergeCell ref="B5:C5"/>
    <mergeCell ref="D5:E5"/>
    <mergeCell ref="D6:E6"/>
    <mergeCell ref="F5:G5"/>
    <mergeCell ref="F6:G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:F48 G48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2013-04-02T12:05:28Z</cp:lastPrinted>
  <dcterms:modified xsi:type="dcterms:W3CDTF">2013-04-02T12:08:31Z</dcterms:modified>
  <cp:category/>
  <cp:version/>
  <cp:contentType/>
  <cp:contentStatus/>
</cp:coreProperties>
</file>