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0-2013 Yılları Mart Ayı" sheetId="1" r:id="rId1"/>
  </sheets>
  <definedNames>
    <definedName name="aylık">'2010-2013 Yılları Mart Ayı'!$A$6:$H$45</definedName>
  </definedNames>
  <calcPr fullCalcOnLoad="1"/>
</workbook>
</file>

<file path=xl/sharedStrings.xml><?xml version="1.0" encoding="utf-8"?>
<sst xmlns="http://schemas.openxmlformats.org/spreadsheetml/2006/main" count="61" uniqueCount="55">
  <si>
    <t>MİLLİYETLER</t>
  </si>
  <si>
    <t>ALMANYA</t>
  </si>
  <si>
    <t>RUSYA FEDERASYONU</t>
  </si>
  <si>
    <t>İNGİLTERE</t>
  </si>
  <si>
    <t>NORVEÇ</t>
  </si>
  <si>
    <t>BELÇİKA</t>
  </si>
  <si>
    <t>İSVEÇ</t>
  </si>
  <si>
    <t>HOLLANDA</t>
  </si>
  <si>
    <t>DANİMARKA</t>
  </si>
  <si>
    <t>AVUSTURYA</t>
  </si>
  <si>
    <t>İRAN</t>
  </si>
  <si>
    <t>FİNLANDİYA</t>
  </si>
  <si>
    <t>FRANSA</t>
  </si>
  <si>
    <t>İSVİÇRE</t>
  </si>
  <si>
    <t>İSRAİL</t>
  </si>
  <si>
    <t>UKRAYNA</t>
  </si>
  <si>
    <t>POLONYA</t>
  </si>
  <si>
    <t>SLOVENYA</t>
  </si>
  <si>
    <t>ÇEK CUMHURİYETİ</t>
  </si>
  <si>
    <t>AMERİKA BİRLEŞİK DEVLETLERİ</t>
  </si>
  <si>
    <t>İTALYA</t>
  </si>
  <si>
    <t>MACARİSTAN</t>
  </si>
  <si>
    <t>SLOVAKYA</t>
  </si>
  <si>
    <t>İSPANYA</t>
  </si>
  <si>
    <t>ESTONYA</t>
  </si>
  <si>
    <t>LİTVANYA</t>
  </si>
  <si>
    <t>SURİYE</t>
  </si>
  <si>
    <t>BELARUS (BEYAZ RUSYA)</t>
  </si>
  <si>
    <t>KAZAKİSTAN</t>
  </si>
  <si>
    <t>YUNANİSTAN</t>
  </si>
  <si>
    <t>ROMANYA</t>
  </si>
  <si>
    <t>LETONYA</t>
  </si>
  <si>
    <t>PORTEKİZ</t>
  </si>
  <si>
    <t>BOSNA - HERSEK</t>
  </si>
  <si>
    <t>SIRBİSTAN</t>
  </si>
  <si>
    <t>AZERBAYCAN</t>
  </si>
  <si>
    <t>MOLDOVA</t>
  </si>
  <si>
    <t>CEZAYİR</t>
  </si>
  <si>
    <t>ERMENİSTAN</t>
  </si>
  <si>
    <t>LÜBNAN</t>
  </si>
  <si>
    <t>2013 / 2012 YILI KARŞILAŞTIRMASI</t>
  </si>
  <si>
    <t>ZİYARETÇİ SAYISI</t>
  </si>
  <si>
    <t>MİLLİYET  PAYI (%)</t>
  </si>
  <si>
    <t>SAYISAL DEĞİŞİM</t>
  </si>
  <si>
    <t>ORANSAL DEĞİŞİM (%)</t>
  </si>
  <si>
    <t>2010 YILI MART AYI</t>
  </si>
  <si>
    <t>2011 YILI MART AYI</t>
  </si>
  <si>
    <t>2012 YILI MART AYI</t>
  </si>
  <si>
    <t>2013 YILI MART AYI</t>
  </si>
  <si>
    <t>DİĞER MİLLİYETLER TOPLAMI</t>
  </si>
  <si>
    <t>YABANCI ZİYARETÇİLER TOPLAMI</t>
  </si>
  <si>
    <t>YERLİ ZİYERETÇİLER</t>
  </si>
  <si>
    <t>G E N E L  T O P L A M</t>
  </si>
  <si>
    <t>ANTALYA İL KÜLTÜR VE TURİZM MÜDÜRLÜĞÜ</t>
  </si>
  <si>
    <t xml:space="preserve">2010 - 2013 YILLARINDA İLİMİZE GELEN ZİYARETÇİLERİN SAYISI VE MİLLİYETLERİNE GÖRE DAĞILIMI (MART AYI) 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</si>
</sst>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0"/>
    <numFmt numFmtId="165" formatCode="[$-41F]dd\ mmmm\ yyyy"/>
  </numFmts>
  <fonts count="5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name val="Arial"/>
      <family val="2"/>
    </font>
    <font>
      <b/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8"/>
      <color indexed="18"/>
      <name val="Arial"/>
      <family val="2"/>
    </font>
    <font>
      <b/>
      <sz val="16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6"/>
      <color theme="5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25" fillId="0" borderId="10" xfId="0" applyNumberFormat="1" applyFont="1" applyBorder="1" applyAlignment="1">
      <alignment horizontal="left" vertical="center"/>
    </xf>
    <xf numFmtId="164" fontId="26" fillId="0" borderId="11" xfId="0" applyNumberFormat="1" applyFont="1" applyFill="1" applyBorder="1" applyAlignment="1">
      <alignment horizontal="center" vertical="center"/>
    </xf>
    <xf numFmtId="164" fontId="26" fillId="0" borderId="12" xfId="0" applyNumberFormat="1" applyFont="1" applyFill="1" applyBorder="1" applyAlignment="1">
      <alignment horizontal="center" vertical="center"/>
    </xf>
    <xf numFmtId="3" fontId="26" fillId="0" borderId="11" xfId="0" applyNumberFormat="1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3" fontId="27" fillId="0" borderId="13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 wrapText="1"/>
    </xf>
    <xf numFmtId="164" fontId="7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7" fillId="0" borderId="10" xfId="0" applyNumberFormat="1" applyFont="1" applyBorder="1" applyAlignment="1">
      <alignment vertical="center"/>
    </xf>
    <xf numFmtId="164" fontId="28" fillId="0" borderId="10" xfId="0" applyNumberFormat="1" applyFont="1" applyBorder="1" applyAlignment="1">
      <alignment vertical="center"/>
    </xf>
    <xf numFmtId="164" fontId="48" fillId="0" borderId="0" xfId="0" applyNumberFormat="1" applyFont="1" applyAlignment="1">
      <alignment horizontal="center" vertical="center"/>
    </xf>
    <xf numFmtId="164" fontId="49" fillId="0" borderId="0" xfId="0" applyNumberFormat="1" applyFont="1" applyAlignment="1">
      <alignment horizontal="center" vertical="center"/>
    </xf>
    <xf numFmtId="2" fontId="28" fillId="0" borderId="10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 vertical="center"/>
    </xf>
    <xf numFmtId="2" fontId="28" fillId="0" borderId="13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5" customHeight="1"/>
  <cols>
    <col min="1" max="1" width="45.7109375" style="10" customWidth="1"/>
    <col min="2" max="9" width="14.7109375" style="11" customWidth="1"/>
    <col min="10" max="11" width="15.7109375" style="11" customWidth="1"/>
    <col min="12" max="16384" width="9.140625" style="11" customWidth="1"/>
  </cols>
  <sheetData>
    <row r="1" ht="4.5" customHeight="1"/>
    <row r="2" spans="1:11" ht="25.5" customHeight="1">
      <c r="A2" s="14" t="s">
        <v>53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1.75" customHeight="1">
      <c r="A3" s="15" t="s">
        <v>54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ht="4.5" customHeight="1"/>
    <row r="5" spans="1:11" ht="34.5" customHeight="1">
      <c r="A5" s="1" t="s">
        <v>0</v>
      </c>
      <c r="B5" s="2" t="s">
        <v>45</v>
      </c>
      <c r="C5" s="3"/>
      <c r="D5" s="2" t="s">
        <v>46</v>
      </c>
      <c r="E5" s="3"/>
      <c r="F5" s="2" t="s">
        <v>47</v>
      </c>
      <c r="G5" s="3"/>
      <c r="H5" s="2" t="s">
        <v>48</v>
      </c>
      <c r="I5" s="3"/>
      <c r="J5" s="4" t="s">
        <v>40</v>
      </c>
      <c r="K5" s="5"/>
    </row>
    <row r="6" spans="1:11" ht="34.5" customHeight="1">
      <c r="A6" s="1"/>
      <c r="B6" s="6" t="s">
        <v>41</v>
      </c>
      <c r="C6" s="6" t="s">
        <v>42</v>
      </c>
      <c r="D6" s="6" t="s">
        <v>41</v>
      </c>
      <c r="E6" s="6" t="s">
        <v>42</v>
      </c>
      <c r="F6" s="6" t="s">
        <v>41</v>
      </c>
      <c r="G6" s="6" t="s">
        <v>42</v>
      </c>
      <c r="H6" s="6" t="s">
        <v>41</v>
      </c>
      <c r="I6" s="6" t="s">
        <v>42</v>
      </c>
      <c r="J6" s="7" t="s">
        <v>43</v>
      </c>
      <c r="K6" s="7" t="s">
        <v>44</v>
      </c>
    </row>
    <row r="7" spans="1:11" ht="15" customHeight="1">
      <c r="A7" s="12" t="s">
        <v>1</v>
      </c>
      <c r="B7" s="13">
        <v>164886</v>
      </c>
      <c r="C7" s="16">
        <f>B7/B$47*100</f>
        <v>51.975324597543185</v>
      </c>
      <c r="D7" s="13">
        <v>157625</v>
      </c>
      <c r="E7" s="16">
        <f>D7/D$47*100</f>
        <v>42.17052811814436</v>
      </c>
      <c r="F7" s="13">
        <v>142219</v>
      </c>
      <c r="G7" s="16">
        <f>F7/F$47*100</f>
        <v>47.97888131705013</v>
      </c>
      <c r="H7" s="13">
        <v>162202</v>
      </c>
      <c r="I7" s="16">
        <f>H7/H$47*100</f>
        <v>48.33727198767445</v>
      </c>
      <c r="J7" s="13">
        <f>H7-F7</f>
        <v>19983</v>
      </c>
      <c r="K7" s="16">
        <f>J7/F7*100</f>
        <v>14.050865214915026</v>
      </c>
    </row>
    <row r="8" spans="1:11" ht="15" customHeight="1">
      <c r="A8" s="12" t="s">
        <v>2</v>
      </c>
      <c r="B8" s="13">
        <v>8978</v>
      </c>
      <c r="C8" s="16">
        <f aca="true" t="shared" si="0" ref="C8:C49">B8/B$47*100</f>
        <v>2.830042964452668</v>
      </c>
      <c r="D8" s="13">
        <v>34112</v>
      </c>
      <c r="E8" s="16">
        <f aca="true" t="shared" si="1" ref="E8:E47">D8/D$47*100</f>
        <v>9.12622398202151</v>
      </c>
      <c r="F8" s="13">
        <v>17167</v>
      </c>
      <c r="G8" s="16">
        <f aca="true" t="shared" si="2" ref="G8:G47">F8/F$47*100</f>
        <v>5.791444571891235</v>
      </c>
      <c r="H8" s="13">
        <v>19332</v>
      </c>
      <c r="I8" s="16">
        <f aca="true" t="shared" si="3" ref="I8:I47">H8/H$47*100</f>
        <v>5.761064241290011</v>
      </c>
      <c r="J8" s="13">
        <f aca="true" t="shared" si="4" ref="J8:J49">H8-F8</f>
        <v>2165</v>
      </c>
      <c r="K8" s="16">
        <f aca="true" t="shared" si="5" ref="K8:K49">J8/F8*100</f>
        <v>12.611405603774683</v>
      </c>
    </row>
    <row r="9" spans="1:11" ht="15" customHeight="1">
      <c r="A9" s="12" t="s">
        <v>3</v>
      </c>
      <c r="B9" s="13">
        <v>17074</v>
      </c>
      <c r="C9" s="16">
        <f t="shared" si="0"/>
        <v>5.382062104596219</v>
      </c>
      <c r="D9" s="13">
        <v>13113</v>
      </c>
      <c r="E9" s="16">
        <f t="shared" si="1"/>
        <v>3.5082133875541768</v>
      </c>
      <c r="F9" s="13">
        <v>15478</v>
      </c>
      <c r="G9" s="16">
        <f t="shared" si="2"/>
        <v>5.2216449632278525</v>
      </c>
      <c r="H9" s="13">
        <v>19286</v>
      </c>
      <c r="I9" s="16">
        <f t="shared" si="3"/>
        <v>5.747355936143139</v>
      </c>
      <c r="J9" s="13">
        <f t="shared" si="4"/>
        <v>3808</v>
      </c>
      <c r="K9" s="16">
        <f t="shared" si="5"/>
        <v>24.602661842615326</v>
      </c>
    </row>
    <row r="10" spans="1:11" ht="15" customHeight="1">
      <c r="A10" s="12" t="s">
        <v>4</v>
      </c>
      <c r="B10" s="13">
        <v>6366</v>
      </c>
      <c r="C10" s="16">
        <f t="shared" si="0"/>
        <v>2.0066889632107023</v>
      </c>
      <c r="D10" s="13">
        <v>9031</v>
      </c>
      <c r="E10" s="16">
        <f t="shared" si="1"/>
        <v>2.4161271336080046</v>
      </c>
      <c r="F10" s="13">
        <v>12428</v>
      </c>
      <c r="G10" s="16">
        <f t="shared" si="2"/>
        <v>4.1926995479387354</v>
      </c>
      <c r="H10" s="13">
        <v>18600</v>
      </c>
      <c r="I10" s="16">
        <f t="shared" si="3"/>
        <v>5.542923385474561</v>
      </c>
      <c r="J10" s="13">
        <f t="shared" si="4"/>
        <v>6172</v>
      </c>
      <c r="K10" s="16">
        <f t="shared" si="5"/>
        <v>49.6620534277438</v>
      </c>
    </row>
    <row r="11" spans="1:11" ht="15" customHeight="1">
      <c r="A11" s="12" t="s">
        <v>5</v>
      </c>
      <c r="B11" s="13">
        <v>6898</v>
      </c>
      <c r="C11" s="16">
        <f t="shared" si="0"/>
        <v>2.1743858731114396</v>
      </c>
      <c r="D11" s="13">
        <v>9244</v>
      </c>
      <c r="E11" s="16">
        <f t="shared" si="1"/>
        <v>2.4731125260848628</v>
      </c>
      <c r="F11" s="13">
        <v>9224</v>
      </c>
      <c r="G11" s="16">
        <f t="shared" si="2"/>
        <v>3.111800823156332</v>
      </c>
      <c r="H11" s="13">
        <v>15040</v>
      </c>
      <c r="I11" s="16">
        <f t="shared" si="3"/>
        <v>4.4820197697600745</v>
      </c>
      <c r="J11" s="13">
        <f t="shared" si="4"/>
        <v>5816</v>
      </c>
      <c r="K11" s="16">
        <f t="shared" si="5"/>
        <v>63.05290546400693</v>
      </c>
    </row>
    <row r="12" spans="1:11" ht="15" customHeight="1">
      <c r="A12" s="12" t="s">
        <v>6</v>
      </c>
      <c r="B12" s="13">
        <v>3936</v>
      </c>
      <c r="C12" s="16">
        <f t="shared" si="0"/>
        <v>1.240704957461094</v>
      </c>
      <c r="D12" s="13">
        <v>4189</v>
      </c>
      <c r="E12" s="16">
        <f t="shared" si="1"/>
        <v>1.1207127187115415</v>
      </c>
      <c r="F12" s="13">
        <v>6755</v>
      </c>
      <c r="G12" s="16">
        <f t="shared" si="2"/>
        <v>2.2788610755009784</v>
      </c>
      <c r="H12" s="13">
        <v>11920</v>
      </c>
      <c r="I12" s="16">
        <f t="shared" si="3"/>
        <v>3.552239072841761</v>
      </c>
      <c r="J12" s="13">
        <f t="shared" si="4"/>
        <v>5165</v>
      </c>
      <c r="K12" s="16">
        <f t="shared" si="5"/>
        <v>76.4618800888231</v>
      </c>
    </row>
    <row r="13" spans="1:11" ht="15" customHeight="1">
      <c r="A13" s="12" t="s">
        <v>7</v>
      </c>
      <c r="B13" s="13">
        <v>11026</v>
      </c>
      <c r="C13" s="16">
        <f t="shared" si="0"/>
        <v>3.4756130236194163</v>
      </c>
      <c r="D13" s="13">
        <v>16187</v>
      </c>
      <c r="E13" s="16">
        <f t="shared" si="1"/>
        <v>4.330622291187329</v>
      </c>
      <c r="F13" s="13">
        <v>9956</v>
      </c>
      <c r="G13" s="16">
        <f t="shared" si="2"/>
        <v>3.3587477228257203</v>
      </c>
      <c r="H13" s="13">
        <v>11459</v>
      </c>
      <c r="I13" s="16">
        <f t="shared" si="3"/>
        <v>3.414858014739408</v>
      </c>
      <c r="J13" s="13">
        <f t="shared" si="4"/>
        <v>1503</v>
      </c>
      <c r="K13" s="16">
        <f t="shared" si="5"/>
        <v>15.096424266773806</v>
      </c>
    </row>
    <row r="14" spans="1:11" ht="15" customHeight="1">
      <c r="A14" s="12" t="s">
        <v>8</v>
      </c>
      <c r="B14" s="13">
        <v>6320</v>
      </c>
      <c r="C14" s="16">
        <f t="shared" si="0"/>
        <v>1.992188854459887</v>
      </c>
      <c r="D14" s="13">
        <v>5113</v>
      </c>
      <c r="E14" s="16">
        <f t="shared" si="1"/>
        <v>1.367916956498475</v>
      </c>
      <c r="F14" s="13">
        <v>6041</v>
      </c>
      <c r="G14" s="16">
        <f t="shared" si="2"/>
        <v>2.037986640577559</v>
      </c>
      <c r="H14" s="13">
        <v>10992</v>
      </c>
      <c r="I14" s="16">
        <f t="shared" si="3"/>
        <v>3.2756889168352883</v>
      </c>
      <c r="J14" s="13">
        <f t="shared" si="4"/>
        <v>4951</v>
      </c>
      <c r="K14" s="16">
        <f t="shared" si="5"/>
        <v>81.95662969707003</v>
      </c>
    </row>
    <row r="15" spans="1:11" ht="15" customHeight="1">
      <c r="A15" s="12" t="s">
        <v>9</v>
      </c>
      <c r="B15" s="13">
        <v>15883</v>
      </c>
      <c r="C15" s="16">
        <f t="shared" si="0"/>
        <v>5.006635375852275</v>
      </c>
      <c r="D15" s="13">
        <v>19674</v>
      </c>
      <c r="E15" s="16">
        <f t="shared" si="1"/>
        <v>5.263523998073733</v>
      </c>
      <c r="F15" s="13">
        <v>9893</v>
      </c>
      <c r="G15" s="16">
        <f t="shared" si="2"/>
        <v>3.3374940962148303</v>
      </c>
      <c r="H15" s="13">
        <v>9645</v>
      </c>
      <c r="I15" s="16">
        <f t="shared" si="3"/>
        <v>2.8742739813388245</v>
      </c>
      <c r="J15" s="13">
        <f t="shared" si="4"/>
        <v>-248</v>
      </c>
      <c r="K15" s="16">
        <f t="shared" si="5"/>
        <v>-2.506823006165976</v>
      </c>
    </row>
    <row r="16" spans="1:11" ht="15" customHeight="1">
      <c r="A16" s="12" t="s">
        <v>10</v>
      </c>
      <c r="B16" s="13">
        <v>20472</v>
      </c>
      <c r="C16" s="16">
        <f t="shared" si="0"/>
        <v>6.453178833623861</v>
      </c>
      <c r="D16" s="13">
        <v>42723</v>
      </c>
      <c r="E16" s="16">
        <f t="shared" si="1"/>
        <v>11.42998555299909</v>
      </c>
      <c r="F16" s="13">
        <v>24353</v>
      </c>
      <c r="G16" s="16">
        <f t="shared" si="2"/>
        <v>8.215707442142905</v>
      </c>
      <c r="H16" s="13">
        <v>9068</v>
      </c>
      <c r="I16" s="16">
        <f t="shared" si="3"/>
        <v>2.702324153735662</v>
      </c>
      <c r="J16" s="13">
        <f t="shared" si="4"/>
        <v>-15285</v>
      </c>
      <c r="K16" s="16">
        <f t="shared" si="5"/>
        <v>-62.76434114893442</v>
      </c>
    </row>
    <row r="17" spans="1:11" ht="15" customHeight="1">
      <c r="A17" s="12" t="s">
        <v>11</v>
      </c>
      <c r="B17" s="13">
        <v>2790</v>
      </c>
      <c r="C17" s="16">
        <f t="shared" si="0"/>
        <v>0.8794631177125133</v>
      </c>
      <c r="D17" s="13">
        <v>4758</v>
      </c>
      <c r="E17" s="16">
        <f t="shared" si="1"/>
        <v>1.2729413023703782</v>
      </c>
      <c r="F17" s="13">
        <v>3441</v>
      </c>
      <c r="G17" s="16">
        <f t="shared" si="2"/>
        <v>1.1608528439376562</v>
      </c>
      <c r="H17" s="13">
        <v>8094</v>
      </c>
      <c r="I17" s="16">
        <f t="shared" si="3"/>
        <v>2.412065692582317</v>
      </c>
      <c r="J17" s="13">
        <f t="shared" si="4"/>
        <v>4653</v>
      </c>
      <c r="K17" s="16">
        <f t="shared" si="5"/>
        <v>135.22231909328684</v>
      </c>
    </row>
    <row r="18" spans="1:11" ht="15" customHeight="1">
      <c r="A18" s="12" t="s">
        <v>12</v>
      </c>
      <c r="B18" s="13">
        <v>16431</v>
      </c>
      <c r="C18" s="16">
        <f t="shared" si="0"/>
        <v>5.179375801840253</v>
      </c>
      <c r="D18" s="13">
        <v>28513</v>
      </c>
      <c r="E18" s="16">
        <f t="shared" si="1"/>
        <v>7.628284017336401</v>
      </c>
      <c r="F18" s="13">
        <v>16586</v>
      </c>
      <c r="G18" s="16">
        <f t="shared" si="2"/>
        <v>5.595438904257472</v>
      </c>
      <c r="H18" s="13">
        <v>8077</v>
      </c>
      <c r="I18" s="16">
        <f t="shared" si="3"/>
        <v>2.4069995798106465</v>
      </c>
      <c r="J18" s="13">
        <f t="shared" si="4"/>
        <v>-8509</v>
      </c>
      <c r="K18" s="16">
        <f t="shared" si="5"/>
        <v>-51.30230314723261</v>
      </c>
    </row>
    <row r="19" spans="1:11" ht="15" customHeight="1">
      <c r="A19" s="12" t="s">
        <v>13</v>
      </c>
      <c r="B19" s="13">
        <v>3973</v>
      </c>
      <c r="C19" s="16">
        <f t="shared" si="0"/>
        <v>1.252368088412837</v>
      </c>
      <c r="D19" s="13">
        <v>5798</v>
      </c>
      <c r="E19" s="16">
        <f t="shared" si="1"/>
        <v>1.5511798384076194</v>
      </c>
      <c r="F19" s="13">
        <v>4607</v>
      </c>
      <c r="G19" s="16">
        <f t="shared" si="2"/>
        <v>1.554213615815397</v>
      </c>
      <c r="H19" s="13">
        <v>5274</v>
      </c>
      <c r="I19" s="16">
        <f t="shared" si="3"/>
        <v>1.571686985752303</v>
      </c>
      <c r="J19" s="13">
        <f t="shared" si="4"/>
        <v>667</v>
      </c>
      <c r="K19" s="16">
        <f t="shared" si="5"/>
        <v>14.477968309094855</v>
      </c>
    </row>
    <row r="20" spans="1:11" ht="15" customHeight="1">
      <c r="A20" s="12" t="s">
        <v>14</v>
      </c>
      <c r="B20" s="13">
        <v>13787</v>
      </c>
      <c r="C20" s="16">
        <f t="shared" si="0"/>
        <v>4.345934768423806</v>
      </c>
      <c r="D20" s="13">
        <v>1267</v>
      </c>
      <c r="E20" s="16">
        <f t="shared" si="1"/>
        <v>0.3389694472684467</v>
      </c>
      <c r="F20" s="13">
        <v>363</v>
      </c>
      <c r="G20" s="16">
        <f t="shared" si="2"/>
        <v>0.12246137237703258</v>
      </c>
      <c r="H20" s="13">
        <v>4117</v>
      </c>
      <c r="I20" s="16">
        <f t="shared" si="3"/>
        <v>1.226893310645095</v>
      </c>
      <c r="J20" s="13">
        <f t="shared" si="4"/>
        <v>3754</v>
      </c>
      <c r="K20" s="16">
        <f t="shared" si="5"/>
        <v>1034.159779614325</v>
      </c>
    </row>
    <row r="21" spans="1:11" ht="15" customHeight="1">
      <c r="A21" s="12" t="s">
        <v>15</v>
      </c>
      <c r="B21" s="13">
        <v>2193</v>
      </c>
      <c r="C21" s="16">
        <f t="shared" si="0"/>
        <v>0.6912769237073626</v>
      </c>
      <c r="D21" s="13">
        <v>3848</v>
      </c>
      <c r="E21" s="16">
        <f t="shared" si="1"/>
        <v>1.0294825833377923</v>
      </c>
      <c r="F21" s="13">
        <v>2551</v>
      </c>
      <c r="G21" s="16">
        <f t="shared" si="2"/>
        <v>0.8606031981647663</v>
      </c>
      <c r="H21" s="13">
        <v>2188</v>
      </c>
      <c r="I21" s="16">
        <f t="shared" si="3"/>
        <v>0.6520385143773301</v>
      </c>
      <c r="J21" s="13">
        <f t="shared" si="4"/>
        <v>-363</v>
      </c>
      <c r="K21" s="16">
        <f t="shared" si="5"/>
        <v>-14.229713837710703</v>
      </c>
    </row>
    <row r="22" spans="1:11" ht="15" customHeight="1">
      <c r="A22" s="12" t="s">
        <v>16</v>
      </c>
      <c r="B22" s="13">
        <v>1096</v>
      </c>
      <c r="C22" s="16">
        <f t="shared" si="0"/>
        <v>0.345480851975955</v>
      </c>
      <c r="D22" s="13">
        <v>2326</v>
      </c>
      <c r="E22" s="16">
        <f t="shared" si="1"/>
        <v>0.6222911873294451</v>
      </c>
      <c r="F22" s="13">
        <v>1826</v>
      </c>
      <c r="G22" s="16">
        <f t="shared" si="2"/>
        <v>0.6160178125632548</v>
      </c>
      <c r="H22" s="13">
        <v>1697</v>
      </c>
      <c r="I22" s="16">
        <f t="shared" si="3"/>
        <v>0.5057172572661467</v>
      </c>
      <c r="J22" s="13">
        <f t="shared" si="4"/>
        <v>-129</v>
      </c>
      <c r="K22" s="16">
        <f t="shared" si="5"/>
        <v>-7.064622124863089</v>
      </c>
    </row>
    <row r="23" spans="1:11" ht="15" customHeight="1">
      <c r="A23" s="12" t="s">
        <v>17</v>
      </c>
      <c r="B23" s="13">
        <v>138</v>
      </c>
      <c r="C23" s="16">
        <f t="shared" si="0"/>
        <v>0.043500326252446896</v>
      </c>
      <c r="D23" s="13">
        <v>168</v>
      </c>
      <c r="E23" s="16">
        <f t="shared" si="1"/>
        <v>0.044946225052169726</v>
      </c>
      <c r="F23" s="13">
        <v>1062</v>
      </c>
      <c r="G23" s="16">
        <f t="shared" si="2"/>
        <v>0.35827542001214496</v>
      </c>
      <c r="H23" s="13">
        <v>1342</v>
      </c>
      <c r="I23" s="16">
        <f t="shared" si="3"/>
        <v>0.3999249023283258</v>
      </c>
      <c r="J23" s="13">
        <f t="shared" si="4"/>
        <v>280</v>
      </c>
      <c r="K23" s="16">
        <f t="shared" si="5"/>
        <v>26.365348399246702</v>
      </c>
    </row>
    <row r="24" spans="1:11" ht="15" customHeight="1">
      <c r="A24" s="12" t="s">
        <v>18</v>
      </c>
      <c r="B24" s="13">
        <v>2002</v>
      </c>
      <c r="C24" s="16">
        <f t="shared" si="0"/>
        <v>0.6310699504159325</v>
      </c>
      <c r="D24" s="13">
        <v>2734</v>
      </c>
      <c r="E24" s="16">
        <f t="shared" si="1"/>
        <v>0.7314463053132858</v>
      </c>
      <c r="F24" s="13">
        <v>951</v>
      </c>
      <c r="G24" s="16">
        <f t="shared" si="2"/>
        <v>0.3208285540786721</v>
      </c>
      <c r="H24" s="13">
        <v>1189</v>
      </c>
      <c r="I24" s="16">
        <f t="shared" si="3"/>
        <v>0.3543298873832932</v>
      </c>
      <c r="J24" s="13">
        <f t="shared" si="4"/>
        <v>238</v>
      </c>
      <c r="K24" s="16">
        <f t="shared" si="5"/>
        <v>25.02628811777077</v>
      </c>
    </row>
    <row r="25" spans="1:11" ht="15" customHeight="1">
      <c r="A25" s="12" t="s">
        <v>19</v>
      </c>
      <c r="B25" s="13">
        <v>426</v>
      </c>
      <c r="C25" s="16">
        <f t="shared" si="0"/>
        <v>0.13428361582277085</v>
      </c>
      <c r="D25" s="13">
        <v>390</v>
      </c>
      <c r="E25" s="16">
        <f t="shared" si="1"/>
        <v>0.10433945101396543</v>
      </c>
      <c r="F25" s="13">
        <v>272</v>
      </c>
      <c r="G25" s="16">
        <f t="shared" si="2"/>
        <v>0.09176168949463599</v>
      </c>
      <c r="H25" s="13">
        <v>1047</v>
      </c>
      <c r="I25" s="16">
        <f t="shared" si="3"/>
        <v>0.31201294540816477</v>
      </c>
      <c r="J25" s="13">
        <f t="shared" si="4"/>
        <v>775</v>
      </c>
      <c r="K25" s="16">
        <f t="shared" si="5"/>
        <v>284.9264705882353</v>
      </c>
    </row>
    <row r="26" spans="1:11" ht="15" customHeight="1">
      <c r="A26" s="12" t="s">
        <v>20</v>
      </c>
      <c r="B26" s="13">
        <v>1128</v>
      </c>
      <c r="C26" s="16">
        <f t="shared" si="0"/>
        <v>0.3555678841504355</v>
      </c>
      <c r="D26" s="13">
        <v>1586</v>
      </c>
      <c r="E26" s="16">
        <f t="shared" si="1"/>
        <v>0.4243137674567928</v>
      </c>
      <c r="F26" s="13">
        <v>1378</v>
      </c>
      <c r="G26" s="16">
        <f t="shared" si="2"/>
        <v>0.46488091221914846</v>
      </c>
      <c r="H26" s="13">
        <v>1027</v>
      </c>
      <c r="I26" s="16">
        <f t="shared" si="3"/>
        <v>0.3060528127356115</v>
      </c>
      <c r="J26" s="13">
        <f t="shared" si="4"/>
        <v>-351</v>
      </c>
      <c r="K26" s="16">
        <f t="shared" si="5"/>
        <v>-25.471698113207548</v>
      </c>
    </row>
    <row r="27" spans="1:11" ht="15" customHeight="1">
      <c r="A27" s="12" t="s">
        <v>21</v>
      </c>
      <c r="B27" s="13">
        <v>244</v>
      </c>
      <c r="C27" s="16">
        <f t="shared" si="0"/>
        <v>0.07691362033041335</v>
      </c>
      <c r="D27" s="13">
        <v>244</v>
      </c>
      <c r="E27" s="16">
        <f t="shared" si="1"/>
        <v>0.06527904114719889</v>
      </c>
      <c r="F27" s="13">
        <v>886</v>
      </c>
      <c r="G27" s="16">
        <f t="shared" si="2"/>
        <v>0.29890020916267457</v>
      </c>
      <c r="H27" s="13">
        <v>982</v>
      </c>
      <c r="I27" s="16">
        <f t="shared" si="3"/>
        <v>0.2926425142223666</v>
      </c>
      <c r="J27" s="13">
        <f t="shared" si="4"/>
        <v>96</v>
      </c>
      <c r="K27" s="16">
        <f t="shared" si="5"/>
        <v>10.835214446952596</v>
      </c>
    </row>
    <row r="28" spans="1:11" ht="15" customHeight="1">
      <c r="A28" s="12" t="s">
        <v>22</v>
      </c>
      <c r="B28" s="13">
        <v>420</v>
      </c>
      <c r="C28" s="16">
        <f t="shared" si="0"/>
        <v>0.13239229729005575</v>
      </c>
      <c r="D28" s="13">
        <v>1170</v>
      </c>
      <c r="E28" s="16">
        <f t="shared" si="1"/>
        <v>0.3130183530418963</v>
      </c>
      <c r="F28" s="13">
        <v>407</v>
      </c>
      <c r="G28" s="16">
        <f t="shared" si="2"/>
        <v>0.13730517508940018</v>
      </c>
      <c r="H28" s="13">
        <v>929</v>
      </c>
      <c r="I28" s="16">
        <f t="shared" si="3"/>
        <v>0.27684816264010037</v>
      </c>
      <c r="J28" s="13">
        <f t="shared" si="4"/>
        <v>522</v>
      </c>
      <c r="K28" s="16">
        <f t="shared" si="5"/>
        <v>128.25552825552825</v>
      </c>
    </row>
    <row r="29" spans="1:11" ht="15" customHeight="1">
      <c r="A29" s="12" t="s">
        <v>23</v>
      </c>
      <c r="B29" s="13">
        <v>915</v>
      </c>
      <c r="C29" s="16">
        <f t="shared" si="0"/>
        <v>0.28842607623905003</v>
      </c>
      <c r="D29" s="13">
        <v>1177</v>
      </c>
      <c r="E29" s="16">
        <f t="shared" si="1"/>
        <v>0.3148911124190701</v>
      </c>
      <c r="F29" s="13">
        <v>1226</v>
      </c>
      <c r="G29" s="16">
        <f t="shared" si="2"/>
        <v>0.4136023210309696</v>
      </c>
      <c r="H29" s="13">
        <v>886</v>
      </c>
      <c r="I29" s="16">
        <f t="shared" si="3"/>
        <v>0.2640338773941108</v>
      </c>
      <c r="J29" s="13">
        <f t="shared" si="4"/>
        <v>-340</v>
      </c>
      <c r="K29" s="16">
        <f t="shared" si="5"/>
        <v>-27.732463295269167</v>
      </c>
    </row>
    <row r="30" spans="1:11" ht="15" customHeight="1">
      <c r="A30" s="12" t="s">
        <v>24</v>
      </c>
      <c r="B30" s="13">
        <v>165</v>
      </c>
      <c r="C30" s="16">
        <f t="shared" si="0"/>
        <v>0.052011259649664764</v>
      </c>
      <c r="D30" s="13">
        <v>76</v>
      </c>
      <c r="E30" s="16">
        <f t="shared" si="1"/>
        <v>0.02033281609502916</v>
      </c>
      <c r="F30" s="13">
        <v>38</v>
      </c>
      <c r="G30" s="16">
        <f t="shared" si="2"/>
        <v>0.012819647797044734</v>
      </c>
      <c r="H30" s="13">
        <v>654</v>
      </c>
      <c r="I30" s="16">
        <f t="shared" si="3"/>
        <v>0.1948963383924926</v>
      </c>
      <c r="J30" s="13">
        <f t="shared" si="4"/>
        <v>616</v>
      </c>
      <c r="K30" s="16">
        <f t="shared" si="5"/>
        <v>1621.0526315789473</v>
      </c>
    </row>
    <row r="31" spans="1:11" ht="15" customHeight="1">
      <c r="A31" s="12" t="s">
        <v>25</v>
      </c>
      <c r="B31" s="13">
        <v>1018</v>
      </c>
      <c r="C31" s="16">
        <f t="shared" si="0"/>
        <v>0.320893711050659</v>
      </c>
      <c r="D31" s="13">
        <v>296</v>
      </c>
      <c r="E31" s="16">
        <f t="shared" si="1"/>
        <v>0.07919096794906094</v>
      </c>
      <c r="F31" s="13">
        <v>283</v>
      </c>
      <c r="G31" s="16">
        <f t="shared" si="2"/>
        <v>0.09547264017272789</v>
      </c>
      <c r="H31" s="13">
        <v>603</v>
      </c>
      <c r="I31" s="16">
        <f t="shared" si="3"/>
        <v>0.1796980000774817</v>
      </c>
      <c r="J31" s="13">
        <f t="shared" si="4"/>
        <v>320</v>
      </c>
      <c r="K31" s="16">
        <f t="shared" si="5"/>
        <v>113.07420494699647</v>
      </c>
    </row>
    <row r="32" spans="1:11" ht="15" customHeight="1">
      <c r="A32" s="12" t="s">
        <v>26</v>
      </c>
      <c r="B32" s="13">
        <v>419</v>
      </c>
      <c r="C32" s="16">
        <f t="shared" si="0"/>
        <v>0.13207707753460327</v>
      </c>
      <c r="D32" s="13">
        <v>278</v>
      </c>
      <c r="E32" s="16">
        <f t="shared" si="1"/>
        <v>0.07437530097918561</v>
      </c>
      <c r="F32" s="13">
        <v>120</v>
      </c>
      <c r="G32" s="16">
        <f t="shared" si="2"/>
        <v>0.04048309830645705</v>
      </c>
      <c r="H32" s="13">
        <v>361</v>
      </c>
      <c r="I32" s="16">
        <f t="shared" si="3"/>
        <v>0.1075803947395869</v>
      </c>
      <c r="J32" s="13">
        <f t="shared" si="4"/>
        <v>241</v>
      </c>
      <c r="K32" s="16">
        <f t="shared" si="5"/>
        <v>200.83333333333334</v>
      </c>
    </row>
    <row r="33" spans="1:11" ht="15" customHeight="1">
      <c r="A33" s="12" t="s">
        <v>27</v>
      </c>
      <c r="B33" s="13">
        <v>357</v>
      </c>
      <c r="C33" s="16">
        <f t="shared" si="0"/>
        <v>0.11253345269654741</v>
      </c>
      <c r="D33" s="13">
        <v>1328</v>
      </c>
      <c r="E33" s="16">
        <f t="shared" si="1"/>
        <v>0.3552892075552464</v>
      </c>
      <c r="F33" s="13">
        <v>412</v>
      </c>
      <c r="G33" s="16">
        <f t="shared" si="2"/>
        <v>0.13899197085216922</v>
      </c>
      <c r="H33" s="13">
        <v>350</v>
      </c>
      <c r="I33" s="16">
        <f t="shared" si="3"/>
        <v>0.1043023217696826</v>
      </c>
      <c r="J33" s="13">
        <f t="shared" si="4"/>
        <v>-62</v>
      </c>
      <c r="K33" s="16">
        <f t="shared" si="5"/>
        <v>-15.048543689320388</v>
      </c>
    </row>
    <row r="34" spans="1:11" ht="15" customHeight="1">
      <c r="A34" s="12" t="s">
        <v>28</v>
      </c>
      <c r="B34" s="13">
        <v>212</v>
      </c>
      <c r="C34" s="16">
        <f t="shared" si="0"/>
        <v>0.0668265881559329</v>
      </c>
      <c r="D34" s="13">
        <v>114</v>
      </c>
      <c r="E34" s="16">
        <f t="shared" si="1"/>
        <v>0.030499224142543746</v>
      </c>
      <c r="F34" s="13">
        <v>302</v>
      </c>
      <c r="G34" s="16">
        <f t="shared" si="2"/>
        <v>0.10188246407125026</v>
      </c>
      <c r="H34" s="13">
        <v>335</v>
      </c>
      <c r="I34" s="16">
        <f t="shared" si="3"/>
        <v>0.09983222226526763</v>
      </c>
      <c r="J34" s="13">
        <f t="shared" si="4"/>
        <v>33</v>
      </c>
      <c r="K34" s="16">
        <f t="shared" si="5"/>
        <v>10.927152317880795</v>
      </c>
    </row>
    <row r="35" spans="1:11" ht="15" customHeight="1">
      <c r="A35" s="12" t="s">
        <v>29</v>
      </c>
      <c r="B35" s="13">
        <v>257</v>
      </c>
      <c r="C35" s="16">
        <f t="shared" si="0"/>
        <v>0.08101147715129603</v>
      </c>
      <c r="D35" s="13">
        <v>231</v>
      </c>
      <c r="E35" s="16">
        <f t="shared" si="1"/>
        <v>0.06180105944673338</v>
      </c>
      <c r="F35" s="13">
        <v>222</v>
      </c>
      <c r="G35" s="16">
        <f t="shared" si="2"/>
        <v>0.07489373186694555</v>
      </c>
      <c r="H35" s="13">
        <v>271</v>
      </c>
      <c r="I35" s="16">
        <f t="shared" si="3"/>
        <v>0.08075979771309709</v>
      </c>
      <c r="J35" s="13">
        <f t="shared" si="4"/>
        <v>49</v>
      </c>
      <c r="K35" s="16">
        <f t="shared" si="5"/>
        <v>22.07207207207207</v>
      </c>
    </row>
    <row r="36" spans="1:11" ht="15" customHeight="1">
      <c r="A36" s="12" t="s">
        <v>30</v>
      </c>
      <c r="B36" s="13">
        <v>159</v>
      </c>
      <c r="C36" s="16">
        <f t="shared" si="0"/>
        <v>0.05011994111694968</v>
      </c>
      <c r="D36" s="13">
        <v>171</v>
      </c>
      <c r="E36" s="16">
        <f t="shared" si="1"/>
        <v>0.04574883621381561</v>
      </c>
      <c r="F36" s="13">
        <v>133</v>
      </c>
      <c r="G36" s="16">
        <f t="shared" si="2"/>
        <v>0.044868767289656566</v>
      </c>
      <c r="H36" s="13">
        <v>255</v>
      </c>
      <c r="I36" s="16">
        <f t="shared" si="3"/>
        <v>0.07599169157505446</v>
      </c>
      <c r="J36" s="13">
        <f t="shared" si="4"/>
        <v>122</v>
      </c>
      <c r="K36" s="16">
        <f t="shared" si="5"/>
        <v>91.72932330827066</v>
      </c>
    </row>
    <row r="37" spans="1:11" ht="15" customHeight="1">
      <c r="A37" s="12" t="s">
        <v>31</v>
      </c>
      <c r="B37" s="13">
        <v>71</v>
      </c>
      <c r="C37" s="16">
        <f t="shared" si="0"/>
        <v>0.022380602637128474</v>
      </c>
      <c r="D37" s="13">
        <v>140</v>
      </c>
      <c r="E37" s="16">
        <f t="shared" si="1"/>
        <v>0.03745518754347477</v>
      </c>
      <c r="F37" s="13">
        <v>102</v>
      </c>
      <c r="G37" s="16">
        <f t="shared" si="2"/>
        <v>0.0344106335604885</v>
      </c>
      <c r="H37" s="13">
        <v>247</v>
      </c>
      <c r="I37" s="16">
        <f t="shared" si="3"/>
        <v>0.07360763850603314</v>
      </c>
      <c r="J37" s="13">
        <f t="shared" si="4"/>
        <v>145</v>
      </c>
      <c r="K37" s="16">
        <f t="shared" si="5"/>
        <v>142.15686274509804</v>
      </c>
    </row>
    <row r="38" spans="1:11" ht="15" customHeight="1">
      <c r="A38" s="12" t="s">
        <v>32</v>
      </c>
      <c r="B38" s="13">
        <v>1519</v>
      </c>
      <c r="C38" s="16">
        <f t="shared" si="0"/>
        <v>0.47881880853236836</v>
      </c>
      <c r="D38" s="13">
        <v>990</v>
      </c>
      <c r="E38" s="16">
        <f t="shared" si="1"/>
        <v>0.26486168334314303</v>
      </c>
      <c r="F38" s="13">
        <v>196</v>
      </c>
      <c r="G38" s="16">
        <f t="shared" si="2"/>
        <v>0.06612239390054653</v>
      </c>
      <c r="H38" s="13">
        <v>239</v>
      </c>
      <c r="I38" s="16">
        <f t="shared" si="3"/>
        <v>0.07122358543701182</v>
      </c>
      <c r="J38" s="13">
        <f t="shared" si="4"/>
        <v>43</v>
      </c>
      <c r="K38" s="16">
        <f t="shared" si="5"/>
        <v>21.93877551020408</v>
      </c>
    </row>
    <row r="39" spans="1:11" ht="15" customHeight="1">
      <c r="A39" s="12" t="s">
        <v>33</v>
      </c>
      <c r="B39" s="13">
        <v>120</v>
      </c>
      <c r="C39" s="16">
        <f t="shared" si="0"/>
        <v>0.037826370654301646</v>
      </c>
      <c r="D39" s="13">
        <v>201</v>
      </c>
      <c r="E39" s="16">
        <f t="shared" si="1"/>
        <v>0.0537749478302745</v>
      </c>
      <c r="F39" s="13">
        <v>129</v>
      </c>
      <c r="G39" s="16">
        <f t="shared" si="2"/>
        <v>0.04351933067944133</v>
      </c>
      <c r="H39" s="13">
        <v>223</v>
      </c>
      <c r="I39" s="16">
        <f t="shared" si="3"/>
        <v>0.0664554792989692</v>
      </c>
      <c r="J39" s="13">
        <f t="shared" si="4"/>
        <v>94</v>
      </c>
      <c r="K39" s="16">
        <f t="shared" si="5"/>
        <v>72.86821705426357</v>
      </c>
    </row>
    <row r="40" spans="1:11" ht="15" customHeight="1">
      <c r="A40" s="12" t="s">
        <v>34</v>
      </c>
      <c r="B40" s="13">
        <v>145</v>
      </c>
      <c r="C40" s="16">
        <f t="shared" si="0"/>
        <v>0.04570686454061449</v>
      </c>
      <c r="D40" s="13">
        <v>208</v>
      </c>
      <c r="E40" s="16">
        <f t="shared" si="1"/>
        <v>0.05564770720744823</v>
      </c>
      <c r="F40" s="13">
        <v>252</v>
      </c>
      <c r="G40" s="16">
        <f t="shared" si="2"/>
        <v>0.0850145064435598</v>
      </c>
      <c r="H40" s="13">
        <v>194</v>
      </c>
      <c r="I40" s="16">
        <f t="shared" si="3"/>
        <v>0.05781328692376692</v>
      </c>
      <c r="J40" s="13">
        <f t="shared" si="4"/>
        <v>-58</v>
      </c>
      <c r="K40" s="16">
        <f t="shared" si="5"/>
        <v>-23.015873015873016</v>
      </c>
    </row>
    <row r="41" spans="1:11" ht="15" customHeight="1">
      <c r="A41" s="12" t="s">
        <v>35</v>
      </c>
      <c r="B41" s="13">
        <v>81</v>
      </c>
      <c r="C41" s="16">
        <f t="shared" si="0"/>
        <v>0.025532800191653614</v>
      </c>
      <c r="D41" s="13">
        <v>149</v>
      </c>
      <c r="E41" s="16">
        <f t="shared" si="1"/>
        <v>0.03986302102841243</v>
      </c>
      <c r="F41" s="13">
        <v>96</v>
      </c>
      <c r="G41" s="16">
        <f t="shared" si="2"/>
        <v>0.032386478645165646</v>
      </c>
      <c r="H41" s="13">
        <v>138</v>
      </c>
      <c r="I41" s="16">
        <f t="shared" si="3"/>
        <v>0.04112491544061771</v>
      </c>
      <c r="J41" s="13">
        <f t="shared" si="4"/>
        <v>42</v>
      </c>
      <c r="K41" s="16">
        <f t="shared" si="5"/>
        <v>43.75</v>
      </c>
    </row>
    <row r="42" spans="1:11" ht="15" customHeight="1">
      <c r="A42" s="12" t="s">
        <v>36</v>
      </c>
      <c r="B42" s="13">
        <v>91</v>
      </c>
      <c r="C42" s="16">
        <f t="shared" si="0"/>
        <v>0.02868499774617875</v>
      </c>
      <c r="D42" s="13">
        <v>124</v>
      </c>
      <c r="E42" s="16">
        <f t="shared" si="1"/>
        <v>0.03317459468136337</v>
      </c>
      <c r="F42" s="13">
        <v>79</v>
      </c>
      <c r="G42" s="16">
        <f t="shared" si="2"/>
        <v>0.026651373051750898</v>
      </c>
      <c r="H42" s="13">
        <v>102</v>
      </c>
      <c r="I42" s="16">
        <f t="shared" si="3"/>
        <v>0.030396676630021786</v>
      </c>
      <c r="J42" s="13">
        <f t="shared" si="4"/>
        <v>23</v>
      </c>
      <c r="K42" s="16">
        <f t="shared" si="5"/>
        <v>29.11392405063291</v>
      </c>
    </row>
    <row r="43" spans="1:11" ht="15" customHeight="1">
      <c r="A43" s="12" t="s">
        <v>37</v>
      </c>
      <c r="B43" s="13">
        <v>31</v>
      </c>
      <c r="C43" s="16">
        <f t="shared" si="0"/>
        <v>0.009771812419027925</v>
      </c>
      <c r="D43" s="13">
        <v>54</v>
      </c>
      <c r="E43" s="16">
        <f t="shared" si="1"/>
        <v>0.014447000909625984</v>
      </c>
      <c r="F43" s="13">
        <v>59</v>
      </c>
      <c r="G43" s="16">
        <f t="shared" si="2"/>
        <v>0.01990419000067472</v>
      </c>
      <c r="H43" s="13">
        <v>37</v>
      </c>
      <c r="I43" s="16">
        <f t="shared" si="3"/>
        <v>0.011026245444223589</v>
      </c>
      <c r="J43" s="13">
        <f t="shared" si="4"/>
        <v>-22</v>
      </c>
      <c r="K43" s="16">
        <f t="shared" si="5"/>
        <v>-37.28813559322034</v>
      </c>
    </row>
    <row r="44" spans="1:11" ht="15" customHeight="1">
      <c r="A44" s="12" t="s">
        <v>38</v>
      </c>
      <c r="B44" s="13">
        <v>75</v>
      </c>
      <c r="C44" s="16">
        <f t="shared" si="0"/>
        <v>0.023641481658938528</v>
      </c>
      <c r="D44" s="13">
        <v>32</v>
      </c>
      <c r="E44" s="16">
        <f t="shared" si="1"/>
        <v>0.008561185724222806</v>
      </c>
      <c r="F44" s="13">
        <v>35</v>
      </c>
      <c r="G44" s="16">
        <f t="shared" si="2"/>
        <v>0.011807570339383308</v>
      </c>
      <c r="H44" s="13">
        <v>32</v>
      </c>
      <c r="I44" s="16">
        <f t="shared" si="3"/>
        <v>0.009536212276085266</v>
      </c>
      <c r="J44" s="13">
        <f t="shared" si="4"/>
        <v>-3</v>
      </c>
      <c r="K44" s="16">
        <f t="shared" si="5"/>
        <v>-8.571428571428571</v>
      </c>
    </row>
    <row r="45" spans="1:11" ht="15" customHeight="1">
      <c r="A45" s="12" t="s">
        <v>39</v>
      </c>
      <c r="B45" s="13">
        <v>11</v>
      </c>
      <c r="C45" s="16">
        <f t="shared" si="0"/>
        <v>0.003467417309977651</v>
      </c>
      <c r="D45" s="13">
        <v>16</v>
      </c>
      <c r="E45" s="16">
        <f t="shared" si="1"/>
        <v>0.004280592862111403</v>
      </c>
      <c r="F45" s="13">
        <v>35</v>
      </c>
      <c r="G45" s="16">
        <f t="shared" si="2"/>
        <v>0.011807570339383308</v>
      </c>
      <c r="H45" s="13">
        <v>29</v>
      </c>
      <c r="I45" s="16">
        <f t="shared" si="3"/>
        <v>0.008642192375202272</v>
      </c>
      <c r="J45" s="13">
        <f t="shared" si="4"/>
        <v>-6</v>
      </c>
      <c r="K45" s="16">
        <f t="shared" si="5"/>
        <v>-17.142857142857142</v>
      </c>
    </row>
    <row r="46" spans="1:11" ht="15.75" customHeight="1">
      <c r="A46" s="8" t="s">
        <v>49</v>
      </c>
      <c r="B46" s="13">
        <v>5126</v>
      </c>
      <c r="C46" s="16">
        <f t="shared" si="0"/>
        <v>1.6158164664495853</v>
      </c>
      <c r="D46" s="13">
        <v>4382</v>
      </c>
      <c r="E46" s="16">
        <f t="shared" si="1"/>
        <v>1.1723473701107605</v>
      </c>
      <c r="F46" s="13">
        <v>4857</v>
      </c>
      <c r="G46" s="16">
        <f t="shared" si="2"/>
        <v>1.6385534039538494</v>
      </c>
      <c r="H46" s="13">
        <v>7100</v>
      </c>
      <c r="I46" s="16">
        <f t="shared" si="3"/>
        <v>2.115847098756418</v>
      </c>
      <c r="J46" s="13">
        <f t="shared" si="4"/>
        <v>2243</v>
      </c>
      <c r="K46" s="16">
        <f t="shared" si="5"/>
        <v>46.18077002264773</v>
      </c>
    </row>
    <row r="47" spans="1:11" ht="15.75" customHeight="1">
      <c r="A47" s="8" t="s">
        <v>50</v>
      </c>
      <c r="B47" s="13">
        <f>SUM(B7:B46)</f>
        <v>317239</v>
      </c>
      <c r="C47" s="16">
        <f t="shared" si="0"/>
        <v>100</v>
      </c>
      <c r="D47" s="13">
        <f aca="true" t="shared" si="6" ref="C47:H47">SUM(D7:D46)</f>
        <v>373780</v>
      </c>
      <c r="E47" s="16">
        <f t="shared" si="1"/>
        <v>100</v>
      </c>
      <c r="F47" s="13">
        <f t="shared" si="6"/>
        <v>296420</v>
      </c>
      <c r="G47" s="16">
        <f t="shared" si="2"/>
        <v>100</v>
      </c>
      <c r="H47" s="13">
        <f t="shared" si="6"/>
        <v>335563</v>
      </c>
      <c r="I47" s="16">
        <f t="shared" si="3"/>
        <v>100</v>
      </c>
      <c r="J47" s="13">
        <f t="shared" si="4"/>
        <v>39143</v>
      </c>
      <c r="K47" s="16">
        <f t="shared" si="5"/>
        <v>13.20524930841374</v>
      </c>
    </row>
    <row r="48" spans="1:11" ht="15.75" customHeight="1">
      <c r="A48" s="9" t="s">
        <v>51</v>
      </c>
      <c r="B48" s="13">
        <v>27342</v>
      </c>
      <c r="C48" s="17">
        <f>B48/B49*100</f>
        <v>7.934854214248609</v>
      </c>
      <c r="D48" s="13">
        <v>29180</v>
      </c>
      <c r="E48" s="17">
        <f>D48/D49*100</f>
        <v>7.24141353980544</v>
      </c>
      <c r="F48" s="13">
        <v>28606</v>
      </c>
      <c r="G48" s="17">
        <f>F48/F49*100</f>
        <v>8.801142062481155</v>
      </c>
      <c r="H48" s="13">
        <v>27576</v>
      </c>
      <c r="I48" s="17">
        <f>H48/H49*100</f>
        <v>7.593786401350447</v>
      </c>
      <c r="J48" s="13">
        <f t="shared" si="4"/>
        <v>-1030</v>
      </c>
      <c r="K48" s="16">
        <f t="shared" si="5"/>
        <v>-3.600643221701741</v>
      </c>
    </row>
    <row r="49" spans="1:11" ht="15.75" customHeight="1">
      <c r="A49" s="8" t="s">
        <v>52</v>
      </c>
      <c r="B49" s="13">
        <f>B48+B47</f>
        <v>344581</v>
      </c>
      <c r="C49" s="18"/>
      <c r="D49" s="13">
        <f aca="true" t="shared" si="7" ref="C49:H49">D48+D47</f>
        <v>402960</v>
      </c>
      <c r="E49" s="18"/>
      <c r="F49" s="13">
        <f t="shared" si="7"/>
        <v>325026</v>
      </c>
      <c r="G49" s="18"/>
      <c r="H49" s="13">
        <f t="shared" si="7"/>
        <v>363139</v>
      </c>
      <c r="I49" s="18"/>
      <c r="J49" s="13">
        <f t="shared" si="4"/>
        <v>38113</v>
      </c>
      <c r="K49" s="16">
        <f t="shared" si="5"/>
        <v>11.726138831970365</v>
      </c>
    </row>
  </sheetData>
  <sheetProtection/>
  <mergeCells count="12">
    <mergeCell ref="A5:A6"/>
    <mergeCell ref="B5:C5"/>
    <mergeCell ref="D5:E5"/>
    <mergeCell ref="F5:G5"/>
    <mergeCell ref="H5:I5"/>
    <mergeCell ref="J5:K5"/>
    <mergeCell ref="A2:K2"/>
    <mergeCell ref="A3:K3"/>
    <mergeCell ref="C48:C49"/>
    <mergeCell ref="E48:E49"/>
    <mergeCell ref="G48:G49"/>
    <mergeCell ref="I48:I49"/>
  </mergeCells>
  <conditionalFormatting sqref="J7:K49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ignoredErrors>
    <ignoredError sqref="C47:F47 G47:H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cp:lastPrinted>2013-04-03T11:20:01Z</cp:lastPrinted>
  <dcterms:modified xsi:type="dcterms:W3CDTF">2013-04-03T11:20:07Z</dcterms:modified>
  <cp:category/>
  <cp:version/>
  <cp:contentType/>
  <cp:contentStatus/>
</cp:coreProperties>
</file>