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64" firstSheet="1" activeTab="1"/>
  </bookViews>
  <sheets>
    <sheet name="son dört yıl ocak-nisan" sheetId="1" r:id="rId1"/>
    <sheet name="Ocak-Mayıs Dönemi" sheetId="2" r:id="rId2"/>
  </sheets>
  <definedNames/>
  <calcPr fullCalcOnLoad="1"/>
</workbook>
</file>

<file path=xl/sharedStrings.xml><?xml version="1.0" encoding="utf-8"?>
<sst xmlns="http://schemas.openxmlformats.org/spreadsheetml/2006/main" count="124" uniqueCount="55">
  <si>
    <t>MİLLİYETLER</t>
  </si>
  <si>
    <t>ALMANYA</t>
  </si>
  <si>
    <t>RUSYA FEDERASYONU</t>
  </si>
  <si>
    <t>HOLLANDA</t>
  </si>
  <si>
    <t>İSRAİL</t>
  </si>
  <si>
    <t>UKRAYNA</t>
  </si>
  <si>
    <t>FRANSA</t>
  </si>
  <si>
    <t>İNGİLTERE</t>
  </si>
  <si>
    <t>BELÇİKA</t>
  </si>
  <si>
    <t>İSVEÇ</t>
  </si>
  <si>
    <t>AVUSTURYA</t>
  </si>
  <si>
    <t>DANİMARKA</t>
  </si>
  <si>
    <t>POLONYA</t>
  </si>
  <si>
    <t>İSVİÇRE</t>
  </si>
  <si>
    <t>NORVEÇ</t>
  </si>
  <si>
    <t>BELARUS (BEYAZ RUSYA)</t>
  </si>
  <si>
    <t>FİNLANDİYA</t>
  </si>
  <si>
    <t>LİTVANYA</t>
  </si>
  <si>
    <t>ÇEK CUMHURİYETİ</t>
  </si>
  <si>
    <t>LETONYA</t>
  </si>
  <si>
    <t>İTALYA</t>
  </si>
  <si>
    <t>SLOVENYA</t>
  </si>
  <si>
    <t>KAZAKİSTAN</t>
  </si>
  <si>
    <t>ROMANYA</t>
  </si>
  <si>
    <t>MACARİSTAN</t>
  </si>
  <si>
    <t>AMERİKA BİRLEŞİK DEVLETLERİ</t>
  </si>
  <si>
    <t>SLOVAKYA</t>
  </si>
  <si>
    <t>SIRBİSTAN &amp; KARADAĞ</t>
  </si>
  <si>
    <t>İRAN</t>
  </si>
  <si>
    <t>İSPANYA</t>
  </si>
  <si>
    <t>BOSNA - HERSEK</t>
  </si>
  <si>
    <t>PORTEKİZ</t>
  </si>
  <si>
    <t>KANADA</t>
  </si>
  <si>
    <t>YUNANİSTAN</t>
  </si>
  <si>
    <t>JAPONYA</t>
  </si>
  <si>
    <t>SUUDİ ARABİSTAN</t>
  </si>
  <si>
    <t>ENDONEZYA</t>
  </si>
  <si>
    <t>ZİYARETÇİ SAYISI</t>
  </si>
  <si>
    <t>MİLLİYET PAYI (%)</t>
  </si>
  <si>
    <t>OCAK - MAYIS DÖNEMİ</t>
  </si>
  <si>
    <t>2004 YILI</t>
  </si>
  <si>
    <t>2005 YILI</t>
  </si>
  <si>
    <t>2006 YILI</t>
  </si>
  <si>
    <t>2007 YILI</t>
  </si>
  <si>
    <t>DİĞER MİLLİYETLER TOPLAMI</t>
  </si>
  <si>
    <t>YABANCI ZİYARETÇİLER TOPLAMI</t>
  </si>
  <si>
    <t xml:space="preserve">YERLİ ZİYARETÇİLER </t>
  </si>
  <si>
    <t>G E N E L  T O P L A M</t>
  </si>
  <si>
    <t>2006 / 2007 YILI</t>
  </si>
  <si>
    <t>KARŞILAŞTIRMASI</t>
  </si>
  <si>
    <t>SAYISAL DEĞİŞİM</t>
  </si>
  <si>
    <t>ORANSAL DEĞİŞİM (%)</t>
  </si>
  <si>
    <t>ANTALYA İL KÜLTÜR VE TURİZM MÜDÜRLÜĞÜ</t>
  </si>
  <si>
    <t xml:space="preserve">2004 - 2007 YILLARINDA İLİMİZE GELEN ZİYARETÇİLERİN SAYISI VE MİLLİYETLERİNE GÖRE DAĞILIMI (OCAK-MAYIS DÖNEMİ) </t>
  </si>
  <si>
    <t>YERLİ ZİYARETÇİLER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</si>
</sst>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12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8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5"/>
      <color indexed="12"/>
      <name val="Arial"/>
      <family val="2"/>
    </font>
    <font>
      <b/>
      <sz val="13"/>
      <color indexed="48"/>
      <name val="Arial"/>
      <family val="2"/>
    </font>
    <font>
      <sz val="10"/>
      <name val="Arial"/>
      <family val="2"/>
    </font>
    <font>
      <b/>
      <sz val="10.5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3" fontId="10" fillId="0" borderId="2" xfId="0" applyNumberFormat="1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 wrapText="1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left" vertical="center" wrapText="1"/>
    </xf>
    <xf numFmtId="3" fontId="6" fillId="0" borderId="9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showGridLines="0" zoomScaleSheetLayoutView="182" workbookViewId="0" topLeftCell="A1">
      <selection activeCell="A1" sqref="A1:IV16384"/>
    </sheetView>
  </sheetViews>
  <sheetFormatPr defaultColWidth="9.140625" defaultRowHeight="15" customHeight="1"/>
  <cols>
    <col min="1" max="1" width="36.7109375" style="2" customWidth="1"/>
    <col min="2" max="10" width="12.7109375" style="1" customWidth="1"/>
    <col min="11" max="11" width="14.7109375" style="1" customWidth="1"/>
    <col min="12" max="12" width="0.85546875" style="1" customWidth="1"/>
    <col min="13" max="16384" width="9.140625" style="1" customWidth="1"/>
  </cols>
  <sheetData>
    <row r="1" ht="4.5" customHeight="1"/>
    <row r="2" spans="1:11" ht="18" customHeight="1">
      <c r="A2" s="27" t="s">
        <v>0</v>
      </c>
      <c r="B2" s="23" t="s">
        <v>40</v>
      </c>
      <c r="C2" s="24"/>
      <c r="D2" s="23" t="s">
        <v>41</v>
      </c>
      <c r="E2" s="24"/>
      <c r="F2" s="23" t="s">
        <v>42</v>
      </c>
      <c r="G2" s="24"/>
      <c r="H2" s="23" t="s">
        <v>43</v>
      </c>
      <c r="I2" s="24"/>
      <c r="J2" s="23" t="s">
        <v>48</v>
      </c>
      <c r="K2" s="25"/>
    </row>
    <row r="3" spans="1:11" ht="18" customHeight="1">
      <c r="A3" s="28"/>
      <c r="B3" s="21" t="s">
        <v>39</v>
      </c>
      <c r="C3" s="22"/>
      <c r="D3" s="21" t="s">
        <v>39</v>
      </c>
      <c r="E3" s="22"/>
      <c r="F3" s="21" t="s">
        <v>39</v>
      </c>
      <c r="G3" s="22"/>
      <c r="H3" s="21" t="s">
        <v>39</v>
      </c>
      <c r="I3" s="22"/>
      <c r="J3" s="21" t="s">
        <v>49</v>
      </c>
      <c r="K3" s="26"/>
    </row>
    <row r="4" spans="1:11" s="4" customFormat="1" ht="31.5" customHeight="1">
      <c r="A4" s="29"/>
      <c r="B4" s="3" t="s">
        <v>37</v>
      </c>
      <c r="C4" s="3" t="s">
        <v>38</v>
      </c>
      <c r="D4" s="3" t="s">
        <v>37</v>
      </c>
      <c r="E4" s="3" t="s">
        <v>38</v>
      </c>
      <c r="F4" s="3" t="s">
        <v>37</v>
      </c>
      <c r="G4" s="3" t="s">
        <v>38</v>
      </c>
      <c r="H4" s="3" t="s">
        <v>37</v>
      </c>
      <c r="I4" s="3" t="s">
        <v>38</v>
      </c>
      <c r="J4" s="3" t="s">
        <v>50</v>
      </c>
      <c r="K4" s="3" t="s">
        <v>51</v>
      </c>
    </row>
    <row r="5" spans="1:11" ht="15" customHeight="1">
      <c r="A5" s="5" t="s">
        <v>1</v>
      </c>
      <c r="B5" s="6">
        <v>766085</v>
      </c>
      <c r="C5" s="7">
        <f>(B5/B$42)*100</f>
        <v>49.65707363015808</v>
      </c>
      <c r="D5" s="6">
        <v>922481</v>
      </c>
      <c r="E5" s="7">
        <f>(D5/D$42)*100</f>
        <v>48.29945756890341</v>
      </c>
      <c r="F5" s="6">
        <v>658179</v>
      </c>
      <c r="G5" s="7">
        <f>(F5/F$42)*100</f>
        <v>43.23551495062441</v>
      </c>
      <c r="H5" s="6">
        <v>661443</v>
      </c>
      <c r="I5" s="7">
        <f>(H5/H$42)*100</f>
        <v>39.17800251376827</v>
      </c>
      <c r="J5" s="8">
        <f>H5-F5</f>
        <v>3264</v>
      </c>
      <c r="K5" s="9">
        <f>(J5/F5)*100</f>
        <v>0.49591372559744384</v>
      </c>
    </row>
    <row r="6" spans="1:11" ht="15" customHeight="1">
      <c r="A6" s="5" t="s">
        <v>2</v>
      </c>
      <c r="B6" s="6">
        <v>214315</v>
      </c>
      <c r="C6" s="7">
        <f aca="true" t="shared" si="0" ref="C6:C42">(B6/B$42)*100</f>
        <v>13.891742737486476</v>
      </c>
      <c r="D6" s="6">
        <v>237603</v>
      </c>
      <c r="E6" s="7">
        <f aca="true" t="shared" si="1" ref="E6:E42">(D6/D$42)*100</f>
        <v>12.44046871073134</v>
      </c>
      <c r="F6" s="6">
        <v>226098</v>
      </c>
      <c r="G6" s="7">
        <f aca="true" t="shared" si="2" ref="G6:G42">(F6/F$42)*100</f>
        <v>14.852287081943178</v>
      </c>
      <c r="H6" s="6">
        <v>301774</v>
      </c>
      <c r="I6" s="7">
        <f aca="true" t="shared" si="3" ref="I6:I42">(H6/H$42)*100</f>
        <v>17.874408725453147</v>
      </c>
      <c r="J6" s="8">
        <f aca="true" t="shared" si="4" ref="J6:J44">H6-F6</f>
        <v>75676</v>
      </c>
      <c r="K6" s="9">
        <f aca="true" t="shared" si="5" ref="K6:K44">(J6/F6)*100</f>
        <v>33.47044202071668</v>
      </c>
    </row>
    <row r="7" spans="1:11" ht="15" customHeight="1">
      <c r="A7" s="5" t="s">
        <v>3</v>
      </c>
      <c r="B7" s="6">
        <v>166776</v>
      </c>
      <c r="C7" s="7">
        <f t="shared" si="0"/>
        <v>10.81029926410678</v>
      </c>
      <c r="D7" s="6">
        <v>177011</v>
      </c>
      <c r="E7" s="7">
        <f t="shared" si="1"/>
        <v>9.267979810672697</v>
      </c>
      <c r="F7" s="6">
        <v>121124</v>
      </c>
      <c r="G7" s="7">
        <f t="shared" si="2"/>
        <v>7.956587057440958</v>
      </c>
      <c r="H7" s="6">
        <v>121287</v>
      </c>
      <c r="I7" s="7">
        <f t="shared" si="3"/>
        <v>7.183963532590733</v>
      </c>
      <c r="J7" s="8">
        <f t="shared" si="4"/>
        <v>163</v>
      </c>
      <c r="K7" s="9">
        <f t="shared" si="5"/>
        <v>0.1345728344506456</v>
      </c>
    </row>
    <row r="8" spans="1:11" ht="15" customHeight="1">
      <c r="A8" s="5" t="s">
        <v>4</v>
      </c>
      <c r="B8" s="6">
        <v>32908</v>
      </c>
      <c r="C8" s="7">
        <f t="shared" si="0"/>
        <v>2.1330726734255885</v>
      </c>
      <c r="D8" s="6">
        <v>53980</v>
      </c>
      <c r="E8" s="7">
        <f t="shared" si="1"/>
        <v>2.8262963893775654</v>
      </c>
      <c r="F8" s="6">
        <v>60514</v>
      </c>
      <c r="G8" s="7">
        <f t="shared" si="2"/>
        <v>3.9751404279414655</v>
      </c>
      <c r="H8" s="6">
        <v>82803</v>
      </c>
      <c r="I8" s="7">
        <f t="shared" si="3"/>
        <v>4.904513528977636</v>
      </c>
      <c r="J8" s="8">
        <f t="shared" si="4"/>
        <v>22289</v>
      </c>
      <c r="K8" s="9">
        <f t="shared" si="5"/>
        <v>36.83279902171399</v>
      </c>
    </row>
    <row r="9" spans="1:11" ht="15" customHeight="1">
      <c r="A9" s="5" t="s">
        <v>5</v>
      </c>
      <c r="B9" s="6">
        <v>23088</v>
      </c>
      <c r="C9" s="7">
        <f t="shared" si="0"/>
        <v>1.49654740136289</v>
      </c>
      <c r="D9" s="6">
        <v>34312</v>
      </c>
      <c r="E9" s="7">
        <f t="shared" si="1"/>
        <v>1.7965150372790482</v>
      </c>
      <c r="F9" s="6">
        <v>49452</v>
      </c>
      <c r="G9" s="7">
        <f t="shared" si="2"/>
        <v>3.2484820775781036</v>
      </c>
      <c r="H9" s="6">
        <v>71468</v>
      </c>
      <c r="I9" s="7">
        <f t="shared" si="3"/>
        <v>4.233128907032036</v>
      </c>
      <c r="J9" s="8">
        <f t="shared" si="4"/>
        <v>22016</v>
      </c>
      <c r="K9" s="9">
        <f t="shared" si="5"/>
        <v>44.51993852624768</v>
      </c>
    </row>
    <row r="10" spans="1:11" ht="15" customHeight="1">
      <c r="A10" s="5" t="s">
        <v>6</v>
      </c>
      <c r="B10" s="6">
        <v>32336</v>
      </c>
      <c r="C10" s="7">
        <f t="shared" si="0"/>
        <v>2.095996048617048</v>
      </c>
      <c r="D10" s="6">
        <v>47862</v>
      </c>
      <c r="E10" s="7">
        <f t="shared" si="1"/>
        <v>2.505968836391053</v>
      </c>
      <c r="F10" s="6">
        <v>45435</v>
      </c>
      <c r="G10" s="7">
        <f t="shared" si="2"/>
        <v>2.984606956134456</v>
      </c>
      <c r="H10" s="6">
        <v>58012</v>
      </c>
      <c r="I10" s="7">
        <f t="shared" si="3"/>
        <v>3.436115102629743</v>
      </c>
      <c r="J10" s="8">
        <f t="shared" si="4"/>
        <v>12577</v>
      </c>
      <c r="K10" s="9">
        <f t="shared" si="5"/>
        <v>27.68130296027292</v>
      </c>
    </row>
    <row r="11" spans="1:11" ht="15" customHeight="1">
      <c r="A11" s="5" t="s">
        <v>7</v>
      </c>
      <c r="B11" s="6">
        <v>38621</v>
      </c>
      <c r="C11" s="7">
        <f t="shared" si="0"/>
        <v>2.503385186592004</v>
      </c>
      <c r="D11" s="6">
        <v>54518</v>
      </c>
      <c r="E11" s="7">
        <f t="shared" si="1"/>
        <v>2.8544651084862194</v>
      </c>
      <c r="F11" s="6">
        <v>51692</v>
      </c>
      <c r="G11" s="7">
        <f t="shared" si="2"/>
        <v>3.395626780598708</v>
      </c>
      <c r="H11" s="6">
        <v>53751</v>
      </c>
      <c r="I11" s="7">
        <f t="shared" si="3"/>
        <v>3.183731346642958</v>
      </c>
      <c r="J11" s="8">
        <f t="shared" si="4"/>
        <v>2059</v>
      </c>
      <c r="K11" s="9">
        <f t="shared" si="5"/>
        <v>3.9832082333823418</v>
      </c>
    </row>
    <row r="12" spans="1:11" ht="15" customHeight="1">
      <c r="A12" s="5" t="s">
        <v>8</v>
      </c>
      <c r="B12" s="6">
        <v>38634</v>
      </c>
      <c r="C12" s="7">
        <f t="shared" si="0"/>
        <v>2.504227837155834</v>
      </c>
      <c r="D12" s="6">
        <v>50007</v>
      </c>
      <c r="E12" s="7">
        <f t="shared" si="1"/>
        <v>2.618277205327972</v>
      </c>
      <c r="F12" s="6">
        <v>42743</v>
      </c>
      <c r="G12" s="7">
        <f t="shared" si="2"/>
        <v>2.8077705541114795</v>
      </c>
      <c r="H12" s="6">
        <v>50792</v>
      </c>
      <c r="I12" s="7">
        <f t="shared" si="3"/>
        <v>3.0084664947385003</v>
      </c>
      <c r="J12" s="8">
        <f t="shared" si="4"/>
        <v>8049</v>
      </c>
      <c r="K12" s="9">
        <f t="shared" si="5"/>
        <v>18.831153639192383</v>
      </c>
    </row>
    <row r="13" spans="1:11" ht="15" customHeight="1">
      <c r="A13" s="5" t="s">
        <v>9</v>
      </c>
      <c r="B13" s="6">
        <v>26071</v>
      </c>
      <c r="C13" s="7">
        <f t="shared" si="0"/>
        <v>1.6899032961249092</v>
      </c>
      <c r="D13" s="6">
        <v>44565</v>
      </c>
      <c r="E13" s="7">
        <f t="shared" si="1"/>
        <v>2.3333438049761246</v>
      </c>
      <c r="F13" s="6">
        <v>45125</v>
      </c>
      <c r="G13" s="7">
        <f t="shared" si="2"/>
        <v>2.9642431802699973</v>
      </c>
      <c r="H13" s="6">
        <v>41278</v>
      </c>
      <c r="I13" s="7">
        <f t="shared" si="3"/>
        <v>2.444941722511731</v>
      </c>
      <c r="J13" s="8">
        <f t="shared" si="4"/>
        <v>-3847</v>
      </c>
      <c r="K13" s="9">
        <f t="shared" si="5"/>
        <v>-8.525207756232687</v>
      </c>
    </row>
    <row r="14" spans="1:11" ht="15" customHeight="1">
      <c r="A14" s="5" t="s">
        <v>10</v>
      </c>
      <c r="B14" s="6">
        <v>49881</v>
      </c>
      <c r="C14" s="7">
        <f t="shared" si="0"/>
        <v>3.23325021341746</v>
      </c>
      <c r="D14" s="6">
        <v>61408</v>
      </c>
      <c r="E14" s="7">
        <f t="shared" si="1"/>
        <v>3.215213202647231</v>
      </c>
      <c r="F14" s="6">
        <v>46079</v>
      </c>
      <c r="G14" s="7">
        <f t="shared" si="2"/>
        <v>3.02691105825288</v>
      </c>
      <c r="H14" s="6">
        <v>37060</v>
      </c>
      <c r="I14" s="7">
        <f t="shared" si="3"/>
        <v>2.195104904217373</v>
      </c>
      <c r="J14" s="8">
        <f t="shared" si="4"/>
        <v>-9019</v>
      </c>
      <c r="K14" s="9">
        <f t="shared" si="5"/>
        <v>-19.572907398164023</v>
      </c>
    </row>
    <row r="15" spans="1:11" ht="15" customHeight="1">
      <c r="A15" s="5" t="s">
        <v>11</v>
      </c>
      <c r="B15" s="6">
        <v>20854</v>
      </c>
      <c r="C15" s="7">
        <f t="shared" si="0"/>
        <v>1.3517411429323332</v>
      </c>
      <c r="D15" s="6">
        <v>35012</v>
      </c>
      <c r="E15" s="7">
        <f t="shared" si="1"/>
        <v>1.8331657870486722</v>
      </c>
      <c r="F15" s="6">
        <v>36549</v>
      </c>
      <c r="G15" s="7">
        <f t="shared" si="2"/>
        <v>2.4008891744196816</v>
      </c>
      <c r="H15" s="6">
        <v>33642</v>
      </c>
      <c r="I15" s="7">
        <f t="shared" si="3"/>
        <v>1.9926529732239846</v>
      </c>
      <c r="J15" s="8">
        <f t="shared" si="4"/>
        <v>-2907</v>
      </c>
      <c r="K15" s="9">
        <f t="shared" si="5"/>
        <v>-7.953705983747845</v>
      </c>
    </row>
    <row r="16" spans="1:11" ht="15" customHeight="1">
      <c r="A16" s="5" t="s">
        <v>12</v>
      </c>
      <c r="B16" s="6">
        <v>10956</v>
      </c>
      <c r="C16" s="7">
        <f t="shared" si="0"/>
        <v>0.7101599674866521</v>
      </c>
      <c r="D16" s="6">
        <v>16245</v>
      </c>
      <c r="E16" s="7">
        <f t="shared" si="1"/>
        <v>0.8505591857250565</v>
      </c>
      <c r="F16" s="6">
        <v>18151</v>
      </c>
      <c r="G16" s="7">
        <f t="shared" si="2"/>
        <v>1.1923319216638388</v>
      </c>
      <c r="H16" s="6">
        <v>26605</v>
      </c>
      <c r="I16" s="7">
        <f t="shared" si="3"/>
        <v>1.575843658302839</v>
      </c>
      <c r="J16" s="8">
        <f t="shared" si="4"/>
        <v>8454</v>
      </c>
      <c r="K16" s="9">
        <f t="shared" si="5"/>
        <v>46.57594622885791</v>
      </c>
    </row>
    <row r="17" spans="1:11" ht="15" customHeight="1">
      <c r="A17" s="5" t="s">
        <v>13</v>
      </c>
      <c r="B17" s="6">
        <v>42406</v>
      </c>
      <c r="C17" s="7">
        <f t="shared" si="0"/>
        <v>2.748726139214948</v>
      </c>
      <c r="D17" s="6">
        <v>72284</v>
      </c>
      <c r="E17" s="7">
        <f t="shared" si="1"/>
        <v>3.784661137639273</v>
      </c>
      <c r="F17" s="6">
        <v>22329</v>
      </c>
      <c r="G17" s="7">
        <f t="shared" si="2"/>
        <v>1.4667830686370917</v>
      </c>
      <c r="H17" s="6">
        <v>22301</v>
      </c>
      <c r="I17" s="7">
        <f t="shared" si="3"/>
        <v>1.3209129646236277</v>
      </c>
      <c r="J17" s="8">
        <f t="shared" si="4"/>
        <v>-28</v>
      </c>
      <c r="K17" s="9">
        <f t="shared" si="5"/>
        <v>-0.12539746517981099</v>
      </c>
    </row>
    <row r="18" spans="1:11" ht="15" customHeight="1">
      <c r="A18" s="5" t="s">
        <v>14</v>
      </c>
      <c r="B18" s="6">
        <v>11888</v>
      </c>
      <c r="C18" s="7">
        <f t="shared" si="0"/>
        <v>0.7705715309858817</v>
      </c>
      <c r="D18" s="6">
        <v>16058</v>
      </c>
      <c r="E18" s="7">
        <f t="shared" si="1"/>
        <v>0.8407681997151714</v>
      </c>
      <c r="F18" s="6">
        <v>21875</v>
      </c>
      <c r="G18" s="7">
        <f t="shared" si="2"/>
        <v>1.4369599904355943</v>
      </c>
      <c r="H18" s="6">
        <v>19878</v>
      </c>
      <c r="I18" s="7">
        <f t="shared" si="3"/>
        <v>1.177395987210819</v>
      </c>
      <c r="J18" s="8">
        <f t="shared" si="4"/>
        <v>-1997</v>
      </c>
      <c r="K18" s="9">
        <f t="shared" si="5"/>
        <v>-9.129142857142856</v>
      </c>
    </row>
    <row r="19" spans="1:11" ht="15" customHeight="1">
      <c r="A19" s="5" t="s">
        <v>15</v>
      </c>
      <c r="B19" s="6">
        <v>6216</v>
      </c>
      <c r="C19" s="7">
        <f t="shared" si="0"/>
        <v>0.4029166080592396</v>
      </c>
      <c r="D19" s="6">
        <v>8423</v>
      </c>
      <c r="E19" s="7">
        <f t="shared" si="1"/>
        <v>0.4410132361564882</v>
      </c>
      <c r="F19" s="6">
        <v>9893</v>
      </c>
      <c r="G19" s="7">
        <f t="shared" si="2"/>
        <v>0.6498672084744839</v>
      </c>
      <c r="H19" s="6">
        <v>13448</v>
      </c>
      <c r="I19" s="7">
        <f t="shared" si="3"/>
        <v>0.7965399555292833</v>
      </c>
      <c r="J19" s="8">
        <f t="shared" si="4"/>
        <v>3555</v>
      </c>
      <c r="K19" s="9">
        <f t="shared" si="5"/>
        <v>35.93449914080663</v>
      </c>
    </row>
    <row r="20" spans="1:11" ht="15" customHeight="1">
      <c r="A20" s="5" t="s">
        <v>16</v>
      </c>
      <c r="B20" s="6">
        <v>12331</v>
      </c>
      <c r="C20" s="7">
        <f t="shared" si="0"/>
        <v>0.7992864694302579</v>
      </c>
      <c r="D20" s="6">
        <v>14396</v>
      </c>
      <c r="E20" s="7">
        <f t="shared" si="1"/>
        <v>0.753748848119293</v>
      </c>
      <c r="F20" s="6">
        <v>13266</v>
      </c>
      <c r="G20" s="7">
        <f t="shared" si="2"/>
        <v>0.8714382277997071</v>
      </c>
      <c r="H20" s="6">
        <v>11722</v>
      </c>
      <c r="I20" s="7">
        <f t="shared" si="3"/>
        <v>0.6943070611774435</v>
      </c>
      <c r="J20" s="8">
        <f t="shared" si="4"/>
        <v>-1544</v>
      </c>
      <c r="K20" s="9">
        <f t="shared" si="5"/>
        <v>-11.638775817880296</v>
      </c>
    </row>
    <row r="21" spans="1:11" ht="15" customHeight="1">
      <c r="A21" s="5" t="s">
        <v>17</v>
      </c>
      <c r="B21" s="6">
        <v>3114</v>
      </c>
      <c r="C21" s="7">
        <f t="shared" si="0"/>
        <v>0.20184721967446465</v>
      </c>
      <c r="D21" s="6">
        <v>4580</v>
      </c>
      <c r="E21" s="7">
        <f t="shared" si="1"/>
        <v>0.23980061992125326</v>
      </c>
      <c r="F21" s="6">
        <v>5348</v>
      </c>
      <c r="G21" s="7">
        <f t="shared" si="2"/>
        <v>0.3513079784616941</v>
      </c>
      <c r="H21" s="6">
        <v>11492</v>
      </c>
      <c r="I21" s="7">
        <f t="shared" si="3"/>
        <v>0.6806839060784149</v>
      </c>
      <c r="J21" s="8">
        <f t="shared" si="4"/>
        <v>6144</v>
      </c>
      <c r="K21" s="9">
        <f t="shared" si="5"/>
        <v>114.88406881077037</v>
      </c>
    </row>
    <row r="22" spans="1:11" ht="15" customHeight="1">
      <c r="A22" s="5" t="s">
        <v>18</v>
      </c>
      <c r="B22" s="6">
        <v>2130</v>
      </c>
      <c r="C22" s="7">
        <f t="shared" si="0"/>
        <v>0.1380650539199132</v>
      </c>
      <c r="D22" s="6">
        <v>3900</v>
      </c>
      <c r="E22" s="7">
        <f t="shared" si="1"/>
        <v>0.2041970344307615</v>
      </c>
      <c r="F22" s="6">
        <v>3466</v>
      </c>
      <c r="G22" s="7">
        <f t="shared" si="2"/>
        <v>0.2276801520845609</v>
      </c>
      <c r="H22" s="6">
        <v>7824</v>
      </c>
      <c r="I22" s="7">
        <f t="shared" si="3"/>
        <v>0.46342419780347355</v>
      </c>
      <c r="J22" s="8">
        <f t="shared" si="4"/>
        <v>4358</v>
      </c>
      <c r="K22" s="9">
        <f t="shared" si="5"/>
        <v>125.73571840738605</v>
      </c>
    </row>
    <row r="23" spans="1:11" ht="15" customHeight="1">
      <c r="A23" s="5" t="s">
        <v>19</v>
      </c>
      <c r="B23" s="6">
        <v>2505</v>
      </c>
      <c r="C23" s="7">
        <f t="shared" si="0"/>
        <v>0.1623722817227148</v>
      </c>
      <c r="D23" s="6">
        <v>3115</v>
      </c>
      <c r="E23" s="7">
        <f t="shared" si="1"/>
        <v>0.16309583647482617</v>
      </c>
      <c r="F23" s="6">
        <v>3592</v>
      </c>
      <c r="G23" s="7">
        <f t="shared" si="2"/>
        <v>0.23595704162946993</v>
      </c>
      <c r="H23" s="6">
        <v>7144</v>
      </c>
      <c r="I23" s="7">
        <f t="shared" si="3"/>
        <v>0.42314704359765015</v>
      </c>
      <c r="J23" s="8">
        <f t="shared" si="4"/>
        <v>3552</v>
      </c>
      <c r="K23" s="9">
        <f t="shared" si="5"/>
        <v>98.88641425389754</v>
      </c>
    </row>
    <row r="24" spans="1:11" ht="15" customHeight="1">
      <c r="A24" s="5" t="s">
        <v>20</v>
      </c>
      <c r="B24" s="6">
        <v>7010</v>
      </c>
      <c r="C24" s="7">
        <f t="shared" si="0"/>
        <v>0.45438311172703827</v>
      </c>
      <c r="D24" s="6">
        <v>7168</v>
      </c>
      <c r="E24" s="7">
        <f t="shared" si="1"/>
        <v>0.3753036776409483</v>
      </c>
      <c r="F24" s="6">
        <v>3574</v>
      </c>
      <c r="G24" s="7">
        <f t="shared" si="2"/>
        <v>0.23477462883734007</v>
      </c>
      <c r="H24" s="6">
        <v>5599</v>
      </c>
      <c r="I24" s="7">
        <f t="shared" si="3"/>
        <v>0.33163497999765446</v>
      </c>
      <c r="J24" s="8">
        <f t="shared" si="4"/>
        <v>2025</v>
      </c>
      <c r="K24" s="9">
        <f t="shared" si="5"/>
        <v>56.65920537213206</v>
      </c>
    </row>
    <row r="25" spans="1:11" ht="15" customHeight="1">
      <c r="A25" s="5" t="s">
        <v>21</v>
      </c>
      <c r="B25" s="6">
        <v>1995</v>
      </c>
      <c r="C25" s="7">
        <f t="shared" si="0"/>
        <v>0.1293144519109046</v>
      </c>
      <c r="D25" s="6">
        <v>2730</v>
      </c>
      <c r="E25" s="7">
        <f t="shared" si="1"/>
        <v>0.14293792410153305</v>
      </c>
      <c r="F25" s="6">
        <v>1408</v>
      </c>
      <c r="G25" s="7">
        <f t="shared" si="2"/>
        <v>0.09249095618438019</v>
      </c>
      <c r="H25" s="6">
        <v>4194</v>
      </c>
      <c r="I25" s="7">
        <f t="shared" si="3"/>
        <v>0.24841527167532826</v>
      </c>
      <c r="J25" s="8">
        <f t="shared" si="4"/>
        <v>2786</v>
      </c>
      <c r="K25" s="9">
        <f t="shared" si="5"/>
        <v>197.8693181818182</v>
      </c>
    </row>
    <row r="26" spans="1:11" ht="15" customHeight="1">
      <c r="A26" s="5" t="s">
        <v>22</v>
      </c>
      <c r="B26" s="6">
        <v>2306</v>
      </c>
      <c r="C26" s="7">
        <f t="shared" si="0"/>
        <v>0.14947324616869476</v>
      </c>
      <c r="D26" s="6">
        <v>2446</v>
      </c>
      <c r="E26" s="7">
        <f t="shared" si="1"/>
        <v>0.12806819133785707</v>
      </c>
      <c r="F26" s="6">
        <v>1833</v>
      </c>
      <c r="G26" s="7">
        <f t="shared" si="2"/>
        <v>0.12040903599855747</v>
      </c>
      <c r="H26" s="6">
        <v>4039</v>
      </c>
      <c r="I26" s="7">
        <f t="shared" si="3"/>
        <v>0.23923444976076555</v>
      </c>
      <c r="J26" s="8">
        <f t="shared" si="4"/>
        <v>2206</v>
      </c>
      <c r="K26" s="9">
        <f t="shared" si="5"/>
        <v>120.34915439170759</v>
      </c>
    </row>
    <row r="27" spans="1:11" ht="15" customHeight="1">
      <c r="A27" s="5" t="s">
        <v>23</v>
      </c>
      <c r="B27" s="6">
        <v>1055</v>
      </c>
      <c r="C27" s="7">
        <f t="shared" si="0"/>
        <v>0.06838433421854855</v>
      </c>
      <c r="D27" s="6">
        <v>1715</v>
      </c>
      <c r="E27" s="7">
        <f t="shared" si="1"/>
        <v>0.08979433693557845</v>
      </c>
      <c r="F27" s="6">
        <v>1644</v>
      </c>
      <c r="G27" s="7">
        <f t="shared" si="2"/>
        <v>0.10799370168119392</v>
      </c>
      <c r="H27" s="6">
        <v>2922</v>
      </c>
      <c r="I27" s="7">
        <f t="shared" si="3"/>
        <v>0.17307330086678807</v>
      </c>
      <c r="J27" s="8">
        <f t="shared" si="4"/>
        <v>1278</v>
      </c>
      <c r="K27" s="9">
        <f t="shared" si="5"/>
        <v>77.73722627737226</v>
      </c>
    </row>
    <row r="28" spans="1:11" ht="15" customHeight="1">
      <c r="A28" s="5" t="s">
        <v>24</v>
      </c>
      <c r="B28" s="6">
        <v>1228</v>
      </c>
      <c r="C28" s="7">
        <f t="shared" si="0"/>
        <v>0.0795980686449077</v>
      </c>
      <c r="D28" s="6">
        <v>1976</v>
      </c>
      <c r="E28" s="7">
        <f t="shared" si="1"/>
        <v>0.1034598307782525</v>
      </c>
      <c r="F28" s="6">
        <v>3214</v>
      </c>
      <c r="G28" s="7">
        <f t="shared" si="2"/>
        <v>0.21112637299474285</v>
      </c>
      <c r="H28" s="6">
        <v>2903</v>
      </c>
      <c r="I28" s="7">
        <f t="shared" si="3"/>
        <v>0.17194790979339006</v>
      </c>
      <c r="J28" s="8">
        <f t="shared" si="4"/>
        <v>-311</v>
      </c>
      <c r="K28" s="9">
        <f t="shared" si="5"/>
        <v>-9.676415681393902</v>
      </c>
    </row>
    <row r="29" spans="1:11" ht="15" customHeight="1">
      <c r="A29" s="5" t="s">
        <v>25</v>
      </c>
      <c r="B29" s="6">
        <v>1910</v>
      </c>
      <c r="C29" s="7">
        <f t="shared" si="0"/>
        <v>0.12380481360893625</v>
      </c>
      <c r="D29" s="6">
        <v>2594</v>
      </c>
      <c r="E29" s="7">
        <f t="shared" si="1"/>
        <v>0.1358172070034347</v>
      </c>
      <c r="F29" s="6">
        <v>2321</v>
      </c>
      <c r="G29" s="7">
        <f t="shared" si="2"/>
        <v>0.15246556058518923</v>
      </c>
      <c r="H29" s="6">
        <v>2218</v>
      </c>
      <c r="I29" s="7">
        <f t="shared" si="3"/>
        <v>0.13137460004193563</v>
      </c>
      <c r="J29" s="8">
        <f t="shared" si="4"/>
        <v>-103</v>
      </c>
      <c r="K29" s="9">
        <f t="shared" si="5"/>
        <v>-4.437742352434296</v>
      </c>
    </row>
    <row r="30" spans="1:11" ht="15" customHeight="1">
      <c r="A30" s="5" t="s">
        <v>26</v>
      </c>
      <c r="B30" s="6">
        <v>693</v>
      </c>
      <c r="C30" s="7">
        <f t="shared" si="0"/>
        <v>0.04491975697957739</v>
      </c>
      <c r="D30" s="6">
        <v>750</v>
      </c>
      <c r="E30" s="7">
        <f t="shared" si="1"/>
        <v>0.039268660467454135</v>
      </c>
      <c r="F30" s="6">
        <v>1047</v>
      </c>
      <c r="G30" s="7">
        <f t="shared" si="2"/>
        <v>0.06877701074222022</v>
      </c>
      <c r="H30" s="6">
        <v>1711</v>
      </c>
      <c r="I30" s="7">
        <f t="shared" si="3"/>
        <v>0.10134442771494673</v>
      </c>
      <c r="J30" s="8">
        <f t="shared" si="4"/>
        <v>664</v>
      </c>
      <c r="K30" s="9">
        <f t="shared" si="5"/>
        <v>63.41929321872015</v>
      </c>
    </row>
    <row r="31" spans="1:11" ht="15" customHeight="1">
      <c r="A31" s="5" t="s">
        <v>27</v>
      </c>
      <c r="B31" s="6">
        <v>1960</v>
      </c>
      <c r="C31" s="7">
        <f t="shared" si="0"/>
        <v>0.12704577731597644</v>
      </c>
      <c r="D31" s="6">
        <v>2643</v>
      </c>
      <c r="E31" s="7">
        <f t="shared" si="1"/>
        <v>0.13838275948730838</v>
      </c>
      <c r="F31" s="6">
        <v>1353</v>
      </c>
      <c r="G31" s="7">
        <f t="shared" si="2"/>
        <v>0.08887802820842784</v>
      </c>
      <c r="H31" s="6">
        <v>1672</v>
      </c>
      <c r="I31" s="7">
        <f t="shared" si="3"/>
        <v>0.09903441445902451</v>
      </c>
      <c r="J31" s="8">
        <f t="shared" si="4"/>
        <v>319</v>
      </c>
      <c r="K31" s="9">
        <f t="shared" si="5"/>
        <v>23.577235772357724</v>
      </c>
    </row>
    <row r="32" spans="1:11" ht="15" customHeight="1">
      <c r="A32" s="5" t="s">
        <v>28</v>
      </c>
      <c r="B32" s="6">
        <v>2111</v>
      </c>
      <c r="C32" s="7">
        <f t="shared" si="0"/>
        <v>0.1368334877112379</v>
      </c>
      <c r="D32" s="6">
        <v>1469</v>
      </c>
      <c r="E32" s="7">
        <f t="shared" si="1"/>
        <v>0.0769142163022535</v>
      </c>
      <c r="F32" s="6">
        <v>921</v>
      </c>
      <c r="G32" s="7">
        <f t="shared" si="2"/>
        <v>0.06050012119731119</v>
      </c>
      <c r="H32" s="6">
        <v>1349</v>
      </c>
      <c r="I32" s="7">
        <f t="shared" si="3"/>
        <v>0.07990276621125841</v>
      </c>
      <c r="J32" s="8">
        <f t="shared" si="4"/>
        <v>428</v>
      </c>
      <c r="K32" s="9">
        <f t="shared" si="5"/>
        <v>46.471226927252985</v>
      </c>
    </row>
    <row r="33" spans="1:11" ht="15" customHeight="1">
      <c r="A33" s="5" t="s">
        <v>29</v>
      </c>
      <c r="B33" s="6">
        <v>1055</v>
      </c>
      <c r="C33" s="7">
        <f t="shared" si="0"/>
        <v>0.06838433421854855</v>
      </c>
      <c r="D33" s="6">
        <v>2021</v>
      </c>
      <c r="E33" s="7">
        <f t="shared" si="1"/>
        <v>0.10581595040629974</v>
      </c>
      <c r="F33" s="6">
        <v>1086</v>
      </c>
      <c r="G33" s="7">
        <f t="shared" si="2"/>
        <v>0.07133890512516824</v>
      </c>
      <c r="H33" s="6">
        <v>1257</v>
      </c>
      <c r="I33" s="7">
        <f t="shared" si="3"/>
        <v>0.07445350417164702</v>
      </c>
      <c r="J33" s="8">
        <f t="shared" si="4"/>
        <v>171</v>
      </c>
      <c r="K33" s="9">
        <f t="shared" si="5"/>
        <v>15.745856353591158</v>
      </c>
    </row>
    <row r="34" spans="1:11" ht="15" customHeight="1">
      <c r="A34" s="5" t="s">
        <v>30</v>
      </c>
      <c r="B34" s="6">
        <v>820</v>
      </c>
      <c r="C34" s="7">
        <f t="shared" si="0"/>
        <v>0.05315180479545954</v>
      </c>
      <c r="D34" s="6">
        <v>1150</v>
      </c>
      <c r="E34" s="7">
        <f t="shared" si="1"/>
        <v>0.06021194605009633</v>
      </c>
      <c r="F34" s="6">
        <v>743</v>
      </c>
      <c r="G34" s="7">
        <f t="shared" si="2"/>
        <v>0.04880737247513813</v>
      </c>
      <c r="H34" s="6">
        <v>793</v>
      </c>
      <c r="I34" s="7">
        <f t="shared" si="3"/>
        <v>0.04697026953708519</v>
      </c>
      <c r="J34" s="8">
        <f t="shared" si="4"/>
        <v>50</v>
      </c>
      <c r="K34" s="9">
        <f t="shared" si="5"/>
        <v>6.7294751009421265</v>
      </c>
    </row>
    <row r="35" spans="1:11" ht="15" customHeight="1">
      <c r="A35" s="5" t="s">
        <v>31</v>
      </c>
      <c r="B35" s="6">
        <v>500</v>
      </c>
      <c r="C35" s="7">
        <f t="shared" si="0"/>
        <v>0.03240963707040216</v>
      </c>
      <c r="D35" s="6">
        <v>1155</v>
      </c>
      <c r="E35" s="7">
        <f t="shared" si="1"/>
        <v>0.06047373711987936</v>
      </c>
      <c r="F35" s="6">
        <v>635</v>
      </c>
      <c r="G35" s="7">
        <f t="shared" si="2"/>
        <v>0.04171289572235897</v>
      </c>
      <c r="H35" s="6">
        <v>585</v>
      </c>
      <c r="I35" s="7">
        <f t="shared" si="3"/>
        <v>0.034650198838833336</v>
      </c>
      <c r="J35" s="8">
        <f t="shared" si="4"/>
        <v>-50</v>
      </c>
      <c r="K35" s="9">
        <f t="shared" si="5"/>
        <v>-7.874015748031496</v>
      </c>
    </row>
    <row r="36" spans="1:11" ht="15" customHeight="1">
      <c r="A36" s="5" t="s">
        <v>32</v>
      </c>
      <c r="B36" s="6">
        <v>506</v>
      </c>
      <c r="C36" s="7">
        <f t="shared" si="0"/>
        <v>0.03279855271524698</v>
      </c>
      <c r="D36" s="6">
        <v>622</v>
      </c>
      <c r="E36" s="7">
        <f t="shared" si="1"/>
        <v>0.032566809081008626</v>
      </c>
      <c r="F36" s="6">
        <v>561</v>
      </c>
      <c r="G36" s="7">
        <f t="shared" si="2"/>
        <v>0.036851865354713985</v>
      </c>
      <c r="H36" s="6">
        <v>460</v>
      </c>
      <c r="I36" s="7">
        <f t="shared" si="3"/>
        <v>0.027246310198056983</v>
      </c>
      <c r="J36" s="8">
        <f t="shared" si="4"/>
        <v>-101</v>
      </c>
      <c r="K36" s="9">
        <f t="shared" si="5"/>
        <v>-18.003565062388592</v>
      </c>
    </row>
    <row r="37" spans="1:11" ht="15" customHeight="1">
      <c r="A37" s="5" t="s">
        <v>33</v>
      </c>
      <c r="B37" s="6">
        <v>1610</v>
      </c>
      <c r="C37" s="7">
        <f t="shared" si="0"/>
        <v>0.10435903136669494</v>
      </c>
      <c r="D37" s="6">
        <v>791</v>
      </c>
      <c r="E37" s="7">
        <f t="shared" si="1"/>
        <v>0.04141534723967496</v>
      </c>
      <c r="F37" s="6">
        <v>704</v>
      </c>
      <c r="G37" s="7">
        <f t="shared" si="2"/>
        <v>0.046245478092190095</v>
      </c>
      <c r="H37" s="6">
        <v>392</v>
      </c>
      <c r="I37" s="7">
        <f t="shared" si="3"/>
        <v>0.023218594777474646</v>
      </c>
      <c r="J37" s="8">
        <f t="shared" si="4"/>
        <v>-312</v>
      </c>
      <c r="K37" s="9">
        <f t="shared" si="5"/>
        <v>-44.31818181818182</v>
      </c>
    </row>
    <row r="38" spans="1:11" ht="15" customHeight="1">
      <c r="A38" s="5" t="s">
        <v>34</v>
      </c>
      <c r="B38" s="6">
        <v>295</v>
      </c>
      <c r="C38" s="7">
        <f t="shared" si="0"/>
        <v>0.019121685871537272</v>
      </c>
      <c r="D38" s="6">
        <v>314</v>
      </c>
      <c r="E38" s="7">
        <f t="shared" si="1"/>
        <v>0.01644047918237413</v>
      </c>
      <c r="F38" s="6">
        <v>328</v>
      </c>
      <c r="G38" s="7">
        <f t="shared" si="2"/>
        <v>0.02154618865658857</v>
      </c>
      <c r="H38" s="6">
        <v>206</v>
      </c>
      <c r="I38" s="7">
        <f t="shared" si="3"/>
        <v>0.012201608479999432</v>
      </c>
      <c r="J38" s="8">
        <f t="shared" si="4"/>
        <v>-122</v>
      </c>
      <c r="K38" s="9">
        <f t="shared" si="5"/>
        <v>-37.19512195121951</v>
      </c>
    </row>
    <row r="39" spans="1:11" ht="15" customHeight="1">
      <c r="A39" s="5" t="s">
        <v>35</v>
      </c>
      <c r="B39" s="6">
        <v>18</v>
      </c>
      <c r="C39" s="7">
        <f t="shared" si="0"/>
        <v>0.0011667469345344778</v>
      </c>
      <c r="D39" s="6">
        <v>22</v>
      </c>
      <c r="E39" s="7">
        <f t="shared" si="1"/>
        <v>0.0011518807070453213</v>
      </c>
      <c r="F39" s="6">
        <v>4</v>
      </c>
      <c r="G39" s="7">
        <f t="shared" si="2"/>
        <v>0.0002627583982510801</v>
      </c>
      <c r="H39" s="6">
        <v>78</v>
      </c>
      <c r="I39" s="7">
        <f t="shared" si="3"/>
        <v>0.004620026511844445</v>
      </c>
      <c r="J39" s="8">
        <f t="shared" si="4"/>
        <v>74</v>
      </c>
      <c r="K39" s="9">
        <f t="shared" si="5"/>
        <v>1850</v>
      </c>
    </row>
    <row r="40" spans="1:11" ht="15" customHeight="1">
      <c r="A40" s="5" t="s">
        <v>36</v>
      </c>
      <c r="B40" s="6">
        <v>84</v>
      </c>
      <c r="C40" s="7">
        <f t="shared" si="0"/>
        <v>0.005444819027827562</v>
      </c>
      <c r="D40" s="6">
        <v>75</v>
      </c>
      <c r="E40" s="7">
        <f t="shared" si="1"/>
        <v>0.003926866046745413</v>
      </c>
      <c r="F40" s="6">
        <v>49</v>
      </c>
      <c r="G40" s="7">
        <f t="shared" si="2"/>
        <v>0.0032187903785757315</v>
      </c>
      <c r="H40" s="6">
        <v>47</v>
      </c>
      <c r="I40" s="7">
        <f t="shared" si="3"/>
        <v>0.002783862128931909</v>
      </c>
      <c r="J40" s="8">
        <f t="shared" si="4"/>
        <v>-2</v>
      </c>
      <c r="K40" s="9">
        <f t="shared" si="5"/>
        <v>-4.081632653061225</v>
      </c>
    </row>
    <row r="41" spans="1:11" s="10" customFormat="1" ht="15.75" customHeight="1">
      <c r="A41" s="11" t="s">
        <v>44</v>
      </c>
      <c r="B41" s="12">
        <v>16480</v>
      </c>
      <c r="C41" s="13">
        <f t="shared" si="0"/>
        <v>1.0682216378404552</v>
      </c>
      <c r="D41" s="12">
        <v>22519</v>
      </c>
      <c r="E41" s="13">
        <f t="shared" si="1"/>
        <v>1.1790546200887995</v>
      </c>
      <c r="F41" s="12">
        <v>19976</v>
      </c>
      <c r="G41" s="13">
        <f t="shared" si="2"/>
        <v>1.3122154408658941</v>
      </c>
      <c r="H41" s="12">
        <v>24153</v>
      </c>
      <c r="I41" s="13">
        <f t="shared" si="3"/>
        <v>1.4306089787253702</v>
      </c>
      <c r="J41" s="12">
        <f t="shared" si="4"/>
        <v>4177</v>
      </c>
      <c r="K41" s="14">
        <f t="shared" si="5"/>
        <v>20.910092110532638</v>
      </c>
    </row>
    <row r="42" spans="1:11" s="10" customFormat="1" ht="15.75" customHeight="1">
      <c r="A42" s="11" t="s">
        <v>45</v>
      </c>
      <c r="B42" s="12">
        <f>SUM(B5:B41)</f>
        <v>1542751</v>
      </c>
      <c r="C42" s="13">
        <f t="shared" si="0"/>
        <v>100</v>
      </c>
      <c r="D42" s="12">
        <f>SUM(D5:D41)</f>
        <v>1909920</v>
      </c>
      <c r="E42" s="13">
        <f t="shared" si="1"/>
        <v>100</v>
      </c>
      <c r="F42" s="12">
        <f>SUM(F5:F41)</f>
        <v>1522311</v>
      </c>
      <c r="G42" s="13">
        <f t="shared" si="2"/>
        <v>100</v>
      </c>
      <c r="H42" s="12">
        <f>SUM(H5:H41)</f>
        <v>1688302</v>
      </c>
      <c r="I42" s="13">
        <f t="shared" si="3"/>
        <v>100</v>
      </c>
      <c r="J42" s="12">
        <f t="shared" si="4"/>
        <v>165991</v>
      </c>
      <c r="K42" s="14">
        <f t="shared" si="5"/>
        <v>10.90388232102376</v>
      </c>
    </row>
    <row r="43" spans="1:11" s="10" customFormat="1" ht="15.75" customHeight="1">
      <c r="A43" s="15" t="s">
        <v>46</v>
      </c>
      <c r="B43" s="16">
        <v>68965</v>
      </c>
      <c r="C43" s="30">
        <f>(B43/B44)*100</f>
        <v>4.278979671356492</v>
      </c>
      <c r="D43" s="16">
        <v>99519</v>
      </c>
      <c r="E43" s="30">
        <f>(D43/D44)*100</f>
        <v>4.952576316076278</v>
      </c>
      <c r="F43" s="16">
        <v>124215</v>
      </c>
      <c r="G43" s="30">
        <f>(F43/F44)*100</f>
        <v>7.544065505190929</v>
      </c>
      <c r="H43" s="16">
        <v>114578</v>
      </c>
      <c r="I43" s="30">
        <f>(H43/H44)*100</f>
        <v>6.355276002839901</v>
      </c>
      <c r="J43" s="12">
        <f t="shared" si="4"/>
        <v>-9637</v>
      </c>
      <c r="K43" s="14">
        <f t="shared" si="5"/>
        <v>-7.758322263816769</v>
      </c>
    </row>
    <row r="44" spans="1:11" s="10" customFormat="1" ht="15.75" customHeight="1">
      <c r="A44" s="11" t="s">
        <v>47</v>
      </c>
      <c r="B44" s="12">
        <f>B43+B42</f>
        <v>1611716</v>
      </c>
      <c r="C44" s="31"/>
      <c r="D44" s="12">
        <f>D43+D42</f>
        <v>2009439</v>
      </c>
      <c r="E44" s="31"/>
      <c r="F44" s="12">
        <f>F43+F42</f>
        <v>1646526</v>
      </c>
      <c r="G44" s="31"/>
      <c r="H44" s="12">
        <f>H43+H42</f>
        <v>1802880</v>
      </c>
      <c r="I44" s="31"/>
      <c r="J44" s="12">
        <f t="shared" si="4"/>
        <v>156354</v>
      </c>
      <c r="K44" s="14">
        <f t="shared" si="5"/>
        <v>9.495993382430646</v>
      </c>
    </row>
    <row r="45" ht="4.5" customHeight="1"/>
  </sheetData>
  <mergeCells count="15">
    <mergeCell ref="J2:K2"/>
    <mergeCell ref="J3:K3"/>
    <mergeCell ref="A2:A4"/>
    <mergeCell ref="C43:C44"/>
    <mergeCell ref="E43:E44"/>
    <mergeCell ref="G43:G44"/>
    <mergeCell ref="I43:I44"/>
    <mergeCell ref="F2:G2"/>
    <mergeCell ref="F3:G3"/>
    <mergeCell ref="H2:I2"/>
    <mergeCell ref="H3:I3"/>
    <mergeCell ref="B3:C3"/>
    <mergeCell ref="B2:C2"/>
    <mergeCell ref="D2:E2"/>
    <mergeCell ref="D3:E3"/>
  </mergeCells>
  <conditionalFormatting sqref="J5:K44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  <ignoredErrors>
    <ignoredError sqref="C42 E42 G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showGridLines="0" tabSelected="1" view="pageBreakPreview" zoomScale="75" zoomScaleSheetLayoutView="75" workbookViewId="0" topLeftCell="A1">
      <selection activeCell="A49" sqref="A49"/>
    </sheetView>
  </sheetViews>
  <sheetFormatPr defaultColWidth="9.140625" defaultRowHeight="15" customHeight="1"/>
  <cols>
    <col min="1" max="1" width="38.7109375" style="2" customWidth="1"/>
    <col min="2" max="9" width="12.7109375" style="1" customWidth="1"/>
    <col min="10" max="11" width="14.7109375" style="1" customWidth="1"/>
    <col min="12" max="16384" width="9.140625" style="1" customWidth="1"/>
  </cols>
  <sheetData>
    <row r="1" ht="4.5" customHeight="1"/>
    <row r="2" spans="1:11" ht="24.75" customHeight="1">
      <c r="A2" s="32" t="s">
        <v>52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1.75" customHeight="1">
      <c r="A3" s="33" t="s">
        <v>53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4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8" customHeight="1">
      <c r="A5" s="27" t="s">
        <v>0</v>
      </c>
      <c r="B5" s="23" t="s">
        <v>40</v>
      </c>
      <c r="C5" s="24"/>
      <c r="D5" s="23" t="s">
        <v>41</v>
      </c>
      <c r="E5" s="24"/>
      <c r="F5" s="23" t="s">
        <v>42</v>
      </c>
      <c r="G5" s="24"/>
      <c r="H5" s="23" t="s">
        <v>43</v>
      </c>
      <c r="I5" s="24"/>
      <c r="J5" s="23" t="s">
        <v>48</v>
      </c>
      <c r="K5" s="25"/>
    </row>
    <row r="6" spans="1:11" ht="18" customHeight="1">
      <c r="A6" s="28"/>
      <c r="B6" s="21" t="s">
        <v>39</v>
      </c>
      <c r="C6" s="22"/>
      <c r="D6" s="21" t="s">
        <v>39</v>
      </c>
      <c r="E6" s="22"/>
      <c r="F6" s="21" t="s">
        <v>39</v>
      </c>
      <c r="G6" s="22"/>
      <c r="H6" s="21" t="s">
        <v>39</v>
      </c>
      <c r="I6" s="22"/>
      <c r="J6" s="21" t="s">
        <v>49</v>
      </c>
      <c r="K6" s="26"/>
    </row>
    <row r="7" spans="1:11" s="4" customFormat="1" ht="31.5" customHeight="1">
      <c r="A7" s="29"/>
      <c r="B7" s="3" t="s">
        <v>37</v>
      </c>
      <c r="C7" s="3" t="s">
        <v>38</v>
      </c>
      <c r="D7" s="3" t="s">
        <v>37</v>
      </c>
      <c r="E7" s="3" t="s">
        <v>38</v>
      </c>
      <c r="F7" s="3" t="s">
        <v>37</v>
      </c>
      <c r="G7" s="3" t="s">
        <v>38</v>
      </c>
      <c r="H7" s="3" t="s">
        <v>37</v>
      </c>
      <c r="I7" s="3" t="s">
        <v>38</v>
      </c>
      <c r="J7" s="3" t="s">
        <v>50</v>
      </c>
      <c r="K7" s="3" t="s">
        <v>51</v>
      </c>
    </row>
    <row r="8" spans="1:11" ht="15" customHeight="1">
      <c r="A8" s="17" t="s">
        <v>1</v>
      </c>
      <c r="B8" s="6">
        <v>766085</v>
      </c>
      <c r="C8" s="7">
        <f aca="true" t="shared" si="0" ref="C8:C45">(B8/B$45)*100</f>
        <v>49.65707363015808</v>
      </c>
      <c r="D8" s="6">
        <v>922481</v>
      </c>
      <c r="E8" s="7">
        <f aca="true" t="shared" si="1" ref="E8:E45">(D8/D$45)*100</f>
        <v>48.29945756890341</v>
      </c>
      <c r="F8" s="6">
        <v>658179</v>
      </c>
      <c r="G8" s="7">
        <f aca="true" t="shared" si="2" ref="G8:G45">(F8/F$45)*100</f>
        <v>43.23551495062441</v>
      </c>
      <c r="H8" s="6">
        <v>661443</v>
      </c>
      <c r="I8" s="7">
        <f aca="true" t="shared" si="3" ref="I8:I45">(H8/H$45)*100</f>
        <v>39.17800251376827</v>
      </c>
      <c r="J8" s="8">
        <f aca="true" t="shared" si="4" ref="J8:J47">H8-F8</f>
        <v>3264</v>
      </c>
      <c r="K8" s="9">
        <f aca="true" t="shared" si="5" ref="K8:K47">(J8/F8)*100</f>
        <v>0.49591372559744384</v>
      </c>
    </row>
    <row r="9" spans="1:11" ht="15" customHeight="1">
      <c r="A9" s="17" t="s">
        <v>2</v>
      </c>
      <c r="B9" s="6">
        <v>214315</v>
      </c>
      <c r="C9" s="7">
        <f t="shared" si="0"/>
        <v>13.891742737486476</v>
      </c>
      <c r="D9" s="6">
        <v>237603</v>
      </c>
      <c r="E9" s="7">
        <f t="shared" si="1"/>
        <v>12.44046871073134</v>
      </c>
      <c r="F9" s="6">
        <v>226098</v>
      </c>
      <c r="G9" s="7">
        <f t="shared" si="2"/>
        <v>14.852287081943178</v>
      </c>
      <c r="H9" s="6">
        <v>301774</v>
      </c>
      <c r="I9" s="7">
        <f t="shared" si="3"/>
        <v>17.874408725453147</v>
      </c>
      <c r="J9" s="8">
        <f t="shared" si="4"/>
        <v>75676</v>
      </c>
      <c r="K9" s="9">
        <f t="shared" si="5"/>
        <v>33.47044202071668</v>
      </c>
    </row>
    <row r="10" spans="1:11" ht="15" customHeight="1">
      <c r="A10" s="17" t="s">
        <v>3</v>
      </c>
      <c r="B10" s="6">
        <v>166776</v>
      </c>
      <c r="C10" s="7">
        <f t="shared" si="0"/>
        <v>10.81029926410678</v>
      </c>
      <c r="D10" s="6">
        <v>177011</v>
      </c>
      <c r="E10" s="7">
        <f t="shared" si="1"/>
        <v>9.267979810672697</v>
      </c>
      <c r="F10" s="6">
        <v>121124</v>
      </c>
      <c r="G10" s="7">
        <f t="shared" si="2"/>
        <v>7.956587057440958</v>
      </c>
      <c r="H10" s="6">
        <v>121287</v>
      </c>
      <c r="I10" s="7">
        <f t="shared" si="3"/>
        <v>7.183963532590733</v>
      </c>
      <c r="J10" s="8">
        <f t="shared" si="4"/>
        <v>163</v>
      </c>
      <c r="K10" s="9">
        <f t="shared" si="5"/>
        <v>0.1345728344506456</v>
      </c>
    </row>
    <row r="11" spans="1:11" ht="15" customHeight="1">
      <c r="A11" s="17" t="s">
        <v>4</v>
      </c>
      <c r="B11" s="6">
        <v>32908</v>
      </c>
      <c r="C11" s="7">
        <f t="shared" si="0"/>
        <v>2.1330726734255885</v>
      </c>
      <c r="D11" s="6">
        <v>53980</v>
      </c>
      <c r="E11" s="7">
        <f t="shared" si="1"/>
        <v>2.8262963893775654</v>
      </c>
      <c r="F11" s="6">
        <v>60514</v>
      </c>
      <c r="G11" s="7">
        <f t="shared" si="2"/>
        <v>3.9751404279414655</v>
      </c>
      <c r="H11" s="6">
        <v>82803</v>
      </c>
      <c r="I11" s="7">
        <f t="shared" si="3"/>
        <v>4.904513528977636</v>
      </c>
      <c r="J11" s="8">
        <f t="shared" si="4"/>
        <v>22289</v>
      </c>
      <c r="K11" s="9">
        <f t="shared" si="5"/>
        <v>36.83279902171399</v>
      </c>
    </row>
    <row r="12" spans="1:11" ht="15" customHeight="1">
      <c r="A12" s="17" t="s">
        <v>5</v>
      </c>
      <c r="B12" s="6">
        <v>23088</v>
      </c>
      <c r="C12" s="7">
        <f t="shared" si="0"/>
        <v>1.49654740136289</v>
      </c>
      <c r="D12" s="6">
        <v>34312</v>
      </c>
      <c r="E12" s="7">
        <f t="shared" si="1"/>
        <v>1.7965150372790482</v>
      </c>
      <c r="F12" s="6">
        <v>49452</v>
      </c>
      <c r="G12" s="7">
        <f t="shared" si="2"/>
        <v>3.2484820775781036</v>
      </c>
      <c r="H12" s="6">
        <v>71468</v>
      </c>
      <c r="I12" s="7">
        <f t="shared" si="3"/>
        <v>4.233128907032036</v>
      </c>
      <c r="J12" s="8">
        <f t="shared" si="4"/>
        <v>22016</v>
      </c>
      <c r="K12" s="9">
        <f t="shared" si="5"/>
        <v>44.51993852624768</v>
      </c>
    </row>
    <row r="13" spans="1:11" ht="15" customHeight="1">
      <c r="A13" s="17" t="s">
        <v>6</v>
      </c>
      <c r="B13" s="6">
        <v>32336</v>
      </c>
      <c r="C13" s="7">
        <f t="shared" si="0"/>
        <v>2.095996048617048</v>
      </c>
      <c r="D13" s="6">
        <v>47862</v>
      </c>
      <c r="E13" s="7">
        <f t="shared" si="1"/>
        <v>2.505968836391053</v>
      </c>
      <c r="F13" s="6">
        <v>45435</v>
      </c>
      <c r="G13" s="7">
        <f t="shared" si="2"/>
        <v>2.984606956134456</v>
      </c>
      <c r="H13" s="6">
        <v>58012</v>
      </c>
      <c r="I13" s="7">
        <f t="shared" si="3"/>
        <v>3.436115102629743</v>
      </c>
      <c r="J13" s="8">
        <f t="shared" si="4"/>
        <v>12577</v>
      </c>
      <c r="K13" s="9">
        <f t="shared" si="5"/>
        <v>27.68130296027292</v>
      </c>
    </row>
    <row r="14" spans="1:11" ht="15" customHeight="1">
      <c r="A14" s="17" t="s">
        <v>7</v>
      </c>
      <c r="B14" s="6">
        <v>38621</v>
      </c>
      <c r="C14" s="7">
        <f t="shared" si="0"/>
        <v>2.503385186592004</v>
      </c>
      <c r="D14" s="6">
        <v>54518</v>
      </c>
      <c r="E14" s="7">
        <f t="shared" si="1"/>
        <v>2.8544651084862194</v>
      </c>
      <c r="F14" s="6">
        <v>51692</v>
      </c>
      <c r="G14" s="7">
        <f t="shared" si="2"/>
        <v>3.395626780598708</v>
      </c>
      <c r="H14" s="6">
        <v>53751</v>
      </c>
      <c r="I14" s="7">
        <f t="shared" si="3"/>
        <v>3.183731346642958</v>
      </c>
      <c r="J14" s="8">
        <f t="shared" si="4"/>
        <v>2059</v>
      </c>
      <c r="K14" s="9">
        <f t="shared" si="5"/>
        <v>3.9832082333823418</v>
      </c>
    </row>
    <row r="15" spans="1:11" ht="15" customHeight="1">
      <c r="A15" s="17" t="s">
        <v>8</v>
      </c>
      <c r="B15" s="6">
        <v>38634</v>
      </c>
      <c r="C15" s="7">
        <f t="shared" si="0"/>
        <v>2.504227837155834</v>
      </c>
      <c r="D15" s="6">
        <v>50007</v>
      </c>
      <c r="E15" s="7">
        <f t="shared" si="1"/>
        <v>2.618277205327972</v>
      </c>
      <c r="F15" s="6">
        <v>42743</v>
      </c>
      <c r="G15" s="7">
        <f t="shared" si="2"/>
        <v>2.8077705541114795</v>
      </c>
      <c r="H15" s="6">
        <v>50792</v>
      </c>
      <c r="I15" s="7">
        <f t="shared" si="3"/>
        <v>3.0084664947385003</v>
      </c>
      <c r="J15" s="8">
        <f t="shared" si="4"/>
        <v>8049</v>
      </c>
      <c r="K15" s="9">
        <f t="shared" si="5"/>
        <v>18.831153639192383</v>
      </c>
    </row>
    <row r="16" spans="1:11" ht="15" customHeight="1">
      <c r="A16" s="17" t="s">
        <v>9</v>
      </c>
      <c r="B16" s="6">
        <v>26071</v>
      </c>
      <c r="C16" s="7">
        <f t="shared" si="0"/>
        <v>1.6899032961249092</v>
      </c>
      <c r="D16" s="6">
        <v>44565</v>
      </c>
      <c r="E16" s="7">
        <f t="shared" si="1"/>
        <v>2.3333438049761246</v>
      </c>
      <c r="F16" s="6">
        <v>45125</v>
      </c>
      <c r="G16" s="7">
        <f t="shared" si="2"/>
        <v>2.9642431802699973</v>
      </c>
      <c r="H16" s="6">
        <v>41278</v>
      </c>
      <c r="I16" s="7">
        <f t="shared" si="3"/>
        <v>2.444941722511731</v>
      </c>
      <c r="J16" s="8">
        <f t="shared" si="4"/>
        <v>-3847</v>
      </c>
      <c r="K16" s="9">
        <f t="shared" si="5"/>
        <v>-8.525207756232687</v>
      </c>
    </row>
    <row r="17" spans="1:11" ht="15" customHeight="1">
      <c r="A17" s="17" t="s">
        <v>10</v>
      </c>
      <c r="B17" s="6">
        <v>49881</v>
      </c>
      <c r="C17" s="7">
        <f t="shared" si="0"/>
        <v>3.23325021341746</v>
      </c>
      <c r="D17" s="6">
        <v>61408</v>
      </c>
      <c r="E17" s="7">
        <f t="shared" si="1"/>
        <v>3.215213202647231</v>
      </c>
      <c r="F17" s="6">
        <v>46079</v>
      </c>
      <c r="G17" s="7">
        <f t="shared" si="2"/>
        <v>3.02691105825288</v>
      </c>
      <c r="H17" s="6">
        <v>37060</v>
      </c>
      <c r="I17" s="7">
        <f t="shared" si="3"/>
        <v>2.195104904217373</v>
      </c>
      <c r="J17" s="8">
        <f t="shared" si="4"/>
        <v>-9019</v>
      </c>
      <c r="K17" s="9">
        <f t="shared" si="5"/>
        <v>-19.572907398164023</v>
      </c>
    </row>
    <row r="18" spans="1:11" ht="15" customHeight="1">
      <c r="A18" s="17" t="s">
        <v>11</v>
      </c>
      <c r="B18" s="6">
        <v>20854</v>
      </c>
      <c r="C18" s="7">
        <f t="shared" si="0"/>
        <v>1.3517411429323332</v>
      </c>
      <c r="D18" s="6">
        <v>35012</v>
      </c>
      <c r="E18" s="7">
        <f t="shared" si="1"/>
        <v>1.8331657870486722</v>
      </c>
      <c r="F18" s="6">
        <v>36549</v>
      </c>
      <c r="G18" s="7">
        <f t="shared" si="2"/>
        <v>2.4008891744196816</v>
      </c>
      <c r="H18" s="6">
        <v>33642</v>
      </c>
      <c r="I18" s="7">
        <f t="shared" si="3"/>
        <v>1.9926529732239846</v>
      </c>
      <c r="J18" s="8">
        <f t="shared" si="4"/>
        <v>-2907</v>
      </c>
      <c r="K18" s="9">
        <f t="shared" si="5"/>
        <v>-7.953705983747845</v>
      </c>
    </row>
    <row r="19" spans="1:11" ht="15" customHeight="1">
      <c r="A19" s="17" t="s">
        <v>12</v>
      </c>
      <c r="B19" s="6">
        <v>10956</v>
      </c>
      <c r="C19" s="7">
        <f t="shared" si="0"/>
        <v>0.7101599674866521</v>
      </c>
      <c r="D19" s="6">
        <v>16245</v>
      </c>
      <c r="E19" s="7">
        <f t="shared" si="1"/>
        <v>0.8505591857250565</v>
      </c>
      <c r="F19" s="6">
        <v>18151</v>
      </c>
      <c r="G19" s="7">
        <f t="shared" si="2"/>
        <v>1.1923319216638388</v>
      </c>
      <c r="H19" s="6">
        <v>26605</v>
      </c>
      <c r="I19" s="7">
        <f t="shared" si="3"/>
        <v>1.575843658302839</v>
      </c>
      <c r="J19" s="8">
        <f t="shared" si="4"/>
        <v>8454</v>
      </c>
      <c r="K19" s="9">
        <f t="shared" si="5"/>
        <v>46.57594622885791</v>
      </c>
    </row>
    <row r="20" spans="1:11" ht="15" customHeight="1">
      <c r="A20" s="17" t="s">
        <v>13</v>
      </c>
      <c r="B20" s="6">
        <v>42406</v>
      </c>
      <c r="C20" s="7">
        <f t="shared" si="0"/>
        <v>2.748726139214948</v>
      </c>
      <c r="D20" s="6">
        <v>72284</v>
      </c>
      <c r="E20" s="7">
        <f t="shared" si="1"/>
        <v>3.784661137639273</v>
      </c>
      <c r="F20" s="6">
        <v>22329</v>
      </c>
      <c r="G20" s="7">
        <f t="shared" si="2"/>
        <v>1.4667830686370917</v>
      </c>
      <c r="H20" s="6">
        <v>22301</v>
      </c>
      <c r="I20" s="7">
        <f t="shared" si="3"/>
        <v>1.3209129646236277</v>
      </c>
      <c r="J20" s="8">
        <f t="shared" si="4"/>
        <v>-28</v>
      </c>
      <c r="K20" s="9">
        <f t="shared" si="5"/>
        <v>-0.12539746517981099</v>
      </c>
    </row>
    <row r="21" spans="1:11" ht="15" customHeight="1">
      <c r="A21" s="17" t="s">
        <v>14</v>
      </c>
      <c r="B21" s="6">
        <v>11888</v>
      </c>
      <c r="C21" s="7">
        <f t="shared" si="0"/>
        <v>0.7705715309858817</v>
      </c>
      <c r="D21" s="6">
        <v>16058</v>
      </c>
      <c r="E21" s="7">
        <f t="shared" si="1"/>
        <v>0.8407681997151714</v>
      </c>
      <c r="F21" s="6">
        <v>21875</v>
      </c>
      <c r="G21" s="7">
        <f t="shared" si="2"/>
        <v>1.4369599904355943</v>
      </c>
      <c r="H21" s="6">
        <v>19878</v>
      </c>
      <c r="I21" s="7">
        <f t="shared" si="3"/>
        <v>1.177395987210819</v>
      </c>
      <c r="J21" s="8">
        <f t="shared" si="4"/>
        <v>-1997</v>
      </c>
      <c r="K21" s="9">
        <f t="shared" si="5"/>
        <v>-9.129142857142856</v>
      </c>
    </row>
    <row r="22" spans="1:11" ht="15" customHeight="1">
      <c r="A22" s="17" t="s">
        <v>15</v>
      </c>
      <c r="B22" s="6">
        <v>6216</v>
      </c>
      <c r="C22" s="7">
        <f t="shared" si="0"/>
        <v>0.4029166080592396</v>
      </c>
      <c r="D22" s="6">
        <v>8423</v>
      </c>
      <c r="E22" s="7">
        <f t="shared" si="1"/>
        <v>0.4410132361564882</v>
      </c>
      <c r="F22" s="6">
        <v>9893</v>
      </c>
      <c r="G22" s="7">
        <f t="shared" si="2"/>
        <v>0.6498672084744839</v>
      </c>
      <c r="H22" s="6">
        <v>13448</v>
      </c>
      <c r="I22" s="7">
        <f t="shared" si="3"/>
        <v>0.7965399555292833</v>
      </c>
      <c r="J22" s="8">
        <f t="shared" si="4"/>
        <v>3555</v>
      </c>
      <c r="K22" s="9">
        <f t="shared" si="5"/>
        <v>35.93449914080663</v>
      </c>
    </row>
    <row r="23" spans="1:11" ht="15" customHeight="1">
      <c r="A23" s="17" t="s">
        <v>16</v>
      </c>
      <c r="B23" s="6">
        <v>12331</v>
      </c>
      <c r="C23" s="7">
        <f t="shared" si="0"/>
        <v>0.7992864694302579</v>
      </c>
      <c r="D23" s="6">
        <v>14396</v>
      </c>
      <c r="E23" s="7">
        <f t="shared" si="1"/>
        <v>0.753748848119293</v>
      </c>
      <c r="F23" s="6">
        <v>13266</v>
      </c>
      <c r="G23" s="7">
        <f t="shared" si="2"/>
        <v>0.8714382277997071</v>
      </c>
      <c r="H23" s="6">
        <v>11722</v>
      </c>
      <c r="I23" s="7">
        <f t="shared" si="3"/>
        <v>0.6943070611774435</v>
      </c>
      <c r="J23" s="8">
        <f t="shared" si="4"/>
        <v>-1544</v>
      </c>
      <c r="K23" s="9">
        <f t="shared" si="5"/>
        <v>-11.638775817880296</v>
      </c>
    </row>
    <row r="24" spans="1:11" ht="15" customHeight="1">
      <c r="A24" s="17" t="s">
        <v>17</v>
      </c>
      <c r="B24" s="6">
        <v>3114</v>
      </c>
      <c r="C24" s="7">
        <f t="shared" si="0"/>
        <v>0.20184721967446465</v>
      </c>
      <c r="D24" s="6">
        <v>4580</v>
      </c>
      <c r="E24" s="7">
        <f t="shared" si="1"/>
        <v>0.23980061992125326</v>
      </c>
      <c r="F24" s="6">
        <v>5348</v>
      </c>
      <c r="G24" s="7">
        <f t="shared" si="2"/>
        <v>0.3513079784616941</v>
      </c>
      <c r="H24" s="6">
        <v>11492</v>
      </c>
      <c r="I24" s="7">
        <f t="shared" si="3"/>
        <v>0.6806839060784149</v>
      </c>
      <c r="J24" s="8">
        <f t="shared" si="4"/>
        <v>6144</v>
      </c>
      <c r="K24" s="9">
        <f t="shared" si="5"/>
        <v>114.88406881077037</v>
      </c>
    </row>
    <row r="25" spans="1:11" ht="15" customHeight="1">
      <c r="A25" s="17" t="s">
        <v>18</v>
      </c>
      <c r="B25" s="6">
        <v>2130</v>
      </c>
      <c r="C25" s="7">
        <f t="shared" si="0"/>
        <v>0.1380650539199132</v>
      </c>
      <c r="D25" s="6">
        <v>3900</v>
      </c>
      <c r="E25" s="7">
        <f t="shared" si="1"/>
        <v>0.2041970344307615</v>
      </c>
      <c r="F25" s="6">
        <v>3466</v>
      </c>
      <c r="G25" s="7">
        <f t="shared" si="2"/>
        <v>0.2276801520845609</v>
      </c>
      <c r="H25" s="6">
        <v>7824</v>
      </c>
      <c r="I25" s="7">
        <f t="shared" si="3"/>
        <v>0.46342419780347355</v>
      </c>
      <c r="J25" s="8">
        <f t="shared" si="4"/>
        <v>4358</v>
      </c>
      <c r="K25" s="9">
        <f t="shared" si="5"/>
        <v>125.73571840738605</v>
      </c>
    </row>
    <row r="26" spans="1:11" ht="15" customHeight="1">
      <c r="A26" s="17" t="s">
        <v>19</v>
      </c>
      <c r="B26" s="6">
        <v>2505</v>
      </c>
      <c r="C26" s="7">
        <f t="shared" si="0"/>
        <v>0.1623722817227148</v>
      </c>
      <c r="D26" s="6">
        <v>3115</v>
      </c>
      <c r="E26" s="7">
        <f t="shared" si="1"/>
        <v>0.16309583647482617</v>
      </c>
      <c r="F26" s="6">
        <v>3592</v>
      </c>
      <c r="G26" s="7">
        <f t="shared" si="2"/>
        <v>0.23595704162946993</v>
      </c>
      <c r="H26" s="6">
        <v>7144</v>
      </c>
      <c r="I26" s="7">
        <f t="shared" si="3"/>
        <v>0.42314704359765015</v>
      </c>
      <c r="J26" s="8">
        <f t="shared" si="4"/>
        <v>3552</v>
      </c>
      <c r="K26" s="9">
        <f t="shared" si="5"/>
        <v>98.88641425389754</v>
      </c>
    </row>
    <row r="27" spans="1:11" ht="15" customHeight="1">
      <c r="A27" s="17" t="s">
        <v>20</v>
      </c>
      <c r="B27" s="6">
        <v>7010</v>
      </c>
      <c r="C27" s="7">
        <f t="shared" si="0"/>
        <v>0.45438311172703827</v>
      </c>
      <c r="D27" s="6">
        <v>7168</v>
      </c>
      <c r="E27" s="7">
        <f t="shared" si="1"/>
        <v>0.3753036776409483</v>
      </c>
      <c r="F27" s="6">
        <v>3574</v>
      </c>
      <c r="G27" s="7">
        <f t="shared" si="2"/>
        <v>0.23477462883734007</v>
      </c>
      <c r="H27" s="6">
        <v>5599</v>
      </c>
      <c r="I27" s="7">
        <f t="shared" si="3"/>
        <v>0.33163497999765446</v>
      </c>
      <c r="J27" s="8">
        <f t="shared" si="4"/>
        <v>2025</v>
      </c>
      <c r="K27" s="9">
        <f t="shared" si="5"/>
        <v>56.65920537213206</v>
      </c>
    </row>
    <row r="28" spans="1:11" ht="15" customHeight="1">
      <c r="A28" s="17" t="s">
        <v>21</v>
      </c>
      <c r="B28" s="6">
        <v>1995</v>
      </c>
      <c r="C28" s="7">
        <f t="shared" si="0"/>
        <v>0.1293144519109046</v>
      </c>
      <c r="D28" s="6">
        <v>2730</v>
      </c>
      <c r="E28" s="7">
        <f t="shared" si="1"/>
        <v>0.14293792410153305</v>
      </c>
      <c r="F28" s="6">
        <v>1408</v>
      </c>
      <c r="G28" s="7">
        <f t="shared" si="2"/>
        <v>0.09249095618438019</v>
      </c>
      <c r="H28" s="6">
        <v>4194</v>
      </c>
      <c r="I28" s="7">
        <f t="shared" si="3"/>
        <v>0.24841527167532826</v>
      </c>
      <c r="J28" s="8">
        <f t="shared" si="4"/>
        <v>2786</v>
      </c>
      <c r="K28" s="9">
        <f t="shared" si="5"/>
        <v>197.8693181818182</v>
      </c>
    </row>
    <row r="29" spans="1:11" ht="15" customHeight="1">
      <c r="A29" s="17" t="s">
        <v>22</v>
      </c>
      <c r="B29" s="6">
        <v>2306</v>
      </c>
      <c r="C29" s="7">
        <f t="shared" si="0"/>
        <v>0.14947324616869476</v>
      </c>
      <c r="D29" s="6">
        <v>2446</v>
      </c>
      <c r="E29" s="7">
        <f t="shared" si="1"/>
        <v>0.12806819133785707</v>
      </c>
      <c r="F29" s="6">
        <v>1833</v>
      </c>
      <c r="G29" s="7">
        <f t="shared" si="2"/>
        <v>0.12040903599855747</v>
      </c>
      <c r="H29" s="6">
        <v>4039</v>
      </c>
      <c r="I29" s="7">
        <f t="shared" si="3"/>
        <v>0.23923444976076555</v>
      </c>
      <c r="J29" s="8">
        <f t="shared" si="4"/>
        <v>2206</v>
      </c>
      <c r="K29" s="9">
        <f t="shared" si="5"/>
        <v>120.34915439170759</v>
      </c>
    </row>
    <row r="30" spans="1:11" ht="15" customHeight="1">
      <c r="A30" s="17" t="s">
        <v>23</v>
      </c>
      <c r="B30" s="6">
        <v>1055</v>
      </c>
      <c r="C30" s="7">
        <f t="shared" si="0"/>
        <v>0.06838433421854855</v>
      </c>
      <c r="D30" s="6">
        <v>1715</v>
      </c>
      <c r="E30" s="7">
        <f t="shared" si="1"/>
        <v>0.08979433693557845</v>
      </c>
      <c r="F30" s="6">
        <v>1644</v>
      </c>
      <c r="G30" s="7">
        <f t="shared" si="2"/>
        <v>0.10799370168119392</v>
      </c>
      <c r="H30" s="6">
        <v>2922</v>
      </c>
      <c r="I30" s="7">
        <f t="shared" si="3"/>
        <v>0.17307330086678807</v>
      </c>
      <c r="J30" s="8">
        <f t="shared" si="4"/>
        <v>1278</v>
      </c>
      <c r="K30" s="9">
        <f t="shared" si="5"/>
        <v>77.73722627737226</v>
      </c>
    </row>
    <row r="31" spans="1:11" ht="15" customHeight="1">
      <c r="A31" s="17" t="s">
        <v>24</v>
      </c>
      <c r="B31" s="6">
        <v>1228</v>
      </c>
      <c r="C31" s="7">
        <f t="shared" si="0"/>
        <v>0.0795980686449077</v>
      </c>
      <c r="D31" s="6">
        <v>1976</v>
      </c>
      <c r="E31" s="7">
        <f t="shared" si="1"/>
        <v>0.1034598307782525</v>
      </c>
      <c r="F31" s="6">
        <v>3214</v>
      </c>
      <c r="G31" s="7">
        <f t="shared" si="2"/>
        <v>0.21112637299474285</v>
      </c>
      <c r="H31" s="6">
        <v>2903</v>
      </c>
      <c r="I31" s="7">
        <f t="shared" si="3"/>
        <v>0.17194790979339006</v>
      </c>
      <c r="J31" s="8">
        <f t="shared" si="4"/>
        <v>-311</v>
      </c>
      <c r="K31" s="9">
        <f t="shared" si="5"/>
        <v>-9.676415681393902</v>
      </c>
    </row>
    <row r="32" spans="1:11" ht="15" customHeight="1">
      <c r="A32" s="17" t="s">
        <v>25</v>
      </c>
      <c r="B32" s="6">
        <v>1910</v>
      </c>
      <c r="C32" s="7">
        <f t="shared" si="0"/>
        <v>0.12380481360893625</v>
      </c>
      <c r="D32" s="6">
        <v>2594</v>
      </c>
      <c r="E32" s="7">
        <f t="shared" si="1"/>
        <v>0.1358172070034347</v>
      </c>
      <c r="F32" s="6">
        <v>2321</v>
      </c>
      <c r="G32" s="7">
        <f t="shared" si="2"/>
        <v>0.15246556058518923</v>
      </c>
      <c r="H32" s="6">
        <v>2218</v>
      </c>
      <c r="I32" s="7">
        <f t="shared" si="3"/>
        <v>0.13137460004193563</v>
      </c>
      <c r="J32" s="8">
        <f t="shared" si="4"/>
        <v>-103</v>
      </c>
      <c r="K32" s="9">
        <f t="shared" si="5"/>
        <v>-4.437742352434296</v>
      </c>
    </row>
    <row r="33" spans="1:11" ht="15" customHeight="1">
      <c r="A33" s="17" t="s">
        <v>26</v>
      </c>
      <c r="B33" s="6">
        <v>693</v>
      </c>
      <c r="C33" s="7">
        <f t="shared" si="0"/>
        <v>0.04491975697957739</v>
      </c>
      <c r="D33" s="6">
        <v>750</v>
      </c>
      <c r="E33" s="7">
        <f t="shared" si="1"/>
        <v>0.039268660467454135</v>
      </c>
      <c r="F33" s="6">
        <v>1047</v>
      </c>
      <c r="G33" s="7">
        <f t="shared" si="2"/>
        <v>0.06877701074222022</v>
      </c>
      <c r="H33" s="6">
        <v>1711</v>
      </c>
      <c r="I33" s="7">
        <f t="shared" si="3"/>
        <v>0.10134442771494673</v>
      </c>
      <c r="J33" s="8">
        <f t="shared" si="4"/>
        <v>664</v>
      </c>
      <c r="K33" s="9">
        <f t="shared" si="5"/>
        <v>63.41929321872015</v>
      </c>
    </row>
    <row r="34" spans="1:11" ht="15" customHeight="1">
      <c r="A34" s="17" t="s">
        <v>27</v>
      </c>
      <c r="B34" s="6">
        <v>1960</v>
      </c>
      <c r="C34" s="7">
        <f t="shared" si="0"/>
        <v>0.12704577731597644</v>
      </c>
      <c r="D34" s="6">
        <v>2643</v>
      </c>
      <c r="E34" s="7">
        <f t="shared" si="1"/>
        <v>0.13838275948730838</v>
      </c>
      <c r="F34" s="6">
        <v>1353</v>
      </c>
      <c r="G34" s="7">
        <f t="shared" si="2"/>
        <v>0.08887802820842784</v>
      </c>
      <c r="H34" s="6">
        <v>1672</v>
      </c>
      <c r="I34" s="7">
        <f t="shared" si="3"/>
        <v>0.09903441445902451</v>
      </c>
      <c r="J34" s="8">
        <f t="shared" si="4"/>
        <v>319</v>
      </c>
      <c r="K34" s="9">
        <f t="shared" si="5"/>
        <v>23.577235772357724</v>
      </c>
    </row>
    <row r="35" spans="1:11" ht="15" customHeight="1">
      <c r="A35" s="17" t="s">
        <v>28</v>
      </c>
      <c r="B35" s="6">
        <v>2111</v>
      </c>
      <c r="C35" s="7">
        <f t="shared" si="0"/>
        <v>0.1368334877112379</v>
      </c>
      <c r="D35" s="6">
        <v>1469</v>
      </c>
      <c r="E35" s="7">
        <f t="shared" si="1"/>
        <v>0.0769142163022535</v>
      </c>
      <c r="F35" s="6">
        <v>921</v>
      </c>
      <c r="G35" s="7">
        <f t="shared" si="2"/>
        <v>0.06050012119731119</v>
      </c>
      <c r="H35" s="6">
        <v>1349</v>
      </c>
      <c r="I35" s="7">
        <f t="shared" si="3"/>
        <v>0.07990276621125841</v>
      </c>
      <c r="J35" s="8">
        <f t="shared" si="4"/>
        <v>428</v>
      </c>
      <c r="K35" s="9">
        <f t="shared" si="5"/>
        <v>46.471226927252985</v>
      </c>
    </row>
    <row r="36" spans="1:11" ht="15" customHeight="1">
      <c r="A36" s="17" t="s">
        <v>29</v>
      </c>
      <c r="B36" s="6">
        <v>1055</v>
      </c>
      <c r="C36" s="7">
        <f t="shared" si="0"/>
        <v>0.06838433421854855</v>
      </c>
      <c r="D36" s="6">
        <v>2021</v>
      </c>
      <c r="E36" s="7">
        <f t="shared" si="1"/>
        <v>0.10581595040629974</v>
      </c>
      <c r="F36" s="6">
        <v>1086</v>
      </c>
      <c r="G36" s="7">
        <f t="shared" si="2"/>
        <v>0.07133890512516824</v>
      </c>
      <c r="H36" s="6">
        <v>1257</v>
      </c>
      <c r="I36" s="7">
        <f t="shared" si="3"/>
        <v>0.07445350417164702</v>
      </c>
      <c r="J36" s="8">
        <f t="shared" si="4"/>
        <v>171</v>
      </c>
      <c r="K36" s="9">
        <f t="shared" si="5"/>
        <v>15.745856353591158</v>
      </c>
    </row>
    <row r="37" spans="1:11" ht="15" customHeight="1">
      <c r="A37" s="17" t="s">
        <v>30</v>
      </c>
      <c r="B37" s="6">
        <v>820</v>
      </c>
      <c r="C37" s="7">
        <f t="shared" si="0"/>
        <v>0.05315180479545954</v>
      </c>
      <c r="D37" s="6">
        <v>1150</v>
      </c>
      <c r="E37" s="7">
        <f t="shared" si="1"/>
        <v>0.06021194605009633</v>
      </c>
      <c r="F37" s="6">
        <v>743</v>
      </c>
      <c r="G37" s="7">
        <f t="shared" si="2"/>
        <v>0.04880737247513813</v>
      </c>
      <c r="H37" s="6">
        <v>793</v>
      </c>
      <c r="I37" s="7">
        <f t="shared" si="3"/>
        <v>0.04697026953708519</v>
      </c>
      <c r="J37" s="8">
        <f t="shared" si="4"/>
        <v>50</v>
      </c>
      <c r="K37" s="9">
        <f t="shared" si="5"/>
        <v>6.7294751009421265</v>
      </c>
    </row>
    <row r="38" spans="1:11" ht="15" customHeight="1">
      <c r="A38" s="17" t="s">
        <v>31</v>
      </c>
      <c r="B38" s="6">
        <v>500</v>
      </c>
      <c r="C38" s="7">
        <f t="shared" si="0"/>
        <v>0.03240963707040216</v>
      </c>
      <c r="D38" s="6">
        <v>1155</v>
      </c>
      <c r="E38" s="7">
        <f t="shared" si="1"/>
        <v>0.06047373711987936</v>
      </c>
      <c r="F38" s="6">
        <v>635</v>
      </c>
      <c r="G38" s="7">
        <f t="shared" si="2"/>
        <v>0.04171289572235897</v>
      </c>
      <c r="H38" s="6">
        <v>585</v>
      </c>
      <c r="I38" s="7">
        <f t="shared" si="3"/>
        <v>0.034650198838833336</v>
      </c>
      <c r="J38" s="8">
        <f t="shared" si="4"/>
        <v>-50</v>
      </c>
      <c r="K38" s="9">
        <f t="shared" si="5"/>
        <v>-7.874015748031496</v>
      </c>
    </row>
    <row r="39" spans="1:11" ht="15" customHeight="1">
      <c r="A39" s="17" t="s">
        <v>32</v>
      </c>
      <c r="B39" s="6">
        <v>506</v>
      </c>
      <c r="C39" s="7">
        <f t="shared" si="0"/>
        <v>0.03279855271524698</v>
      </c>
      <c r="D39" s="6">
        <v>622</v>
      </c>
      <c r="E39" s="7">
        <f t="shared" si="1"/>
        <v>0.032566809081008626</v>
      </c>
      <c r="F39" s="6">
        <v>561</v>
      </c>
      <c r="G39" s="7">
        <f t="shared" si="2"/>
        <v>0.036851865354713985</v>
      </c>
      <c r="H39" s="6">
        <v>460</v>
      </c>
      <c r="I39" s="7">
        <f t="shared" si="3"/>
        <v>0.027246310198056983</v>
      </c>
      <c r="J39" s="8">
        <f t="shared" si="4"/>
        <v>-101</v>
      </c>
      <c r="K39" s="9">
        <f t="shared" si="5"/>
        <v>-18.003565062388592</v>
      </c>
    </row>
    <row r="40" spans="1:11" ht="15" customHeight="1">
      <c r="A40" s="17" t="s">
        <v>33</v>
      </c>
      <c r="B40" s="6">
        <v>1610</v>
      </c>
      <c r="C40" s="7">
        <f t="shared" si="0"/>
        <v>0.10435903136669494</v>
      </c>
      <c r="D40" s="6">
        <v>791</v>
      </c>
      <c r="E40" s="7">
        <f t="shared" si="1"/>
        <v>0.04141534723967496</v>
      </c>
      <c r="F40" s="6">
        <v>704</v>
      </c>
      <c r="G40" s="7">
        <f t="shared" si="2"/>
        <v>0.046245478092190095</v>
      </c>
      <c r="H40" s="6">
        <v>392</v>
      </c>
      <c r="I40" s="7">
        <f t="shared" si="3"/>
        <v>0.023218594777474646</v>
      </c>
      <c r="J40" s="8">
        <f t="shared" si="4"/>
        <v>-312</v>
      </c>
      <c r="K40" s="9">
        <f t="shared" si="5"/>
        <v>-44.31818181818182</v>
      </c>
    </row>
    <row r="41" spans="1:11" ht="15" customHeight="1">
      <c r="A41" s="17" t="s">
        <v>34</v>
      </c>
      <c r="B41" s="6">
        <v>295</v>
      </c>
      <c r="C41" s="7">
        <f t="shared" si="0"/>
        <v>0.019121685871537272</v>
      </c>
      <c r="D41" s="6">
        <v>314</v>
      </c>
      <c r="E41" s="7">
        <f t="shared" si="1"/>
        <v>0.01644047918237413</v>
      </c>
      <c r="F41" s="6">
        <v>328</v>
      </c>
      <c r="G41" s="7">
        <f t="shared" si="2"/>
        <v>0.02154618865658857</v>
      </c>
      <c r="H41" s="6">
        <v>206</v>
      </c>
      <c r="I41" s="7">
        <f t="shared" si="3"/>
        <v>0.012201608479999432</v>
      </c>
      <c r="J41" s="8">
        <f t="shared" si="4"/>
        <v>-122</v>
      </c>
      <c r="K41" s="9">
        <f t="shared" si="5"/>
        <v>-37.19512195121951</v>
      </c>
    </row>
    <row r="42" spans="1:11" ht="15" customHeight="1">
      <c r="A42" s="17" t="s">
        <v>35</v>
      </c>
      <c r="B42" s="6">
        <v>18</v>
      </c>
      <c r="C42" s="7">
        <f t="shared" si="0"/>
        <v>0.0011667469345344778</v>
      </c>
      <c r="D42" s="6">
        <v>22</v>
      </c>
      <c r="E42" s="7">
        <f t="shared" si="1"/>
        <v>0.0011518807070453213</v>
      </c>
      <c r="F42" s="6">
        <v>4</v>
      </c>
      <c r="G42" s="7">
        <f t="shared" si="2"/>
        <v>0.0002627583982510801</v>
      </c>
      <c r="H42" s="6">
        <v>78</v>
      </c>
      <c r="I42" s="7">
        <f t="shared" si="3"/>
        <v>0.004620026511844445</v>
      </c>
      <c r="J42" s="8">
        <f t="shared" si="4"/>
        <v>74</v>
      </c>
      <c r="K42" s="9">
        <f t="shared" si="5"/>
        <v>1850</v>
      </c>
    </row>
    <row r="43" spans="1:11" ht="15" customHeight="1">
      <c r="A43" s="17" t="s">
        <v>36</v>
      </c>
      <c r="B43" s="6">
        <v>84</v>
      </c>
      <c r="C43" s="7">
        <f t="shared" si="0"/>
        <v>0.005444819027827562</v>
      </c>
      <c r="D43" s="6">
        <v>75</v>
      </c>
      <c r="E43" s="7">
        <f t="shared" si="1"/>
        <v>0.003926866046745413</v>
      </c>
      <c r="F43" s="6">
        <v>49</v>
      </c>
      <c r="G43" s="7">
        <f t="shared" si="2"/>
        <v>0.0032187903785757315</v>
      </c>
      <c r="H43" s="6">
        <v>47</v>
      </c>
      <c r="I43" s="7">
        <f t="shared" si="3"/>
        <v>0.002783862128931909</v>
      </c>
      <c r="J43" s="8">
        <f t="shared" si="4"/>
        <v>-2</v>
      </c>
      <c r="K43" s="9">
        <f t="shared" si="5"/>
        <v>-4.081632653061225</v>
      </c>
    </row>
    <row r="44" spans="1:11" s="10" customFormat="1" ht="16.5" customHeight="1">
      <c r="A44" s="19" t="s">
        <v>44</v>
      </c>
      <c r="B44" s="12">
        <v>16480</v>
      </c>
      <c r="C44" s="13">
        <f t="shared" si="0"/>
        <v>1.0682216378404552</v>
      </c>
      <c r="D44" s="12">
        <v>22519</v>
      </c>
      <c r="E44" s="13">
        <f t="shared" si="1"/>
        <v>1.1790546200887995</v>
      </c>
      <c r="F44" s="12">
        <v>19976</v>
      </c>
      <c r="G44" s="13">
        <f t="shared" si="2"/>
        <v>1.3122154408658941</v>
      </c>
      <c r="H44" s="12">
        <v>24153</v>
      </c>
      <c r="I44" s="13">
        <f t="shared" si="3"/>
        <v>1.4306089787253702</v>
      </c>
      <c r="J44" s="12">
        <f t="shared" si="4"/>
        <v>4177</v>
      </c>
      <c r="K44" s="14">
        <f t="shared" si="5"/>
        <v>20.910092110532638</v>
      </c>
    </row>
    <row r="45" spans="1:11" s="10" customFormat="1" ht="16.5" customHeight="1">
      <c r="A45" s="19" t="s">
        <v>45</v>
      </c>
      <c r="B45" s="12">
        <f>SUM(B8:B44)</f>
        <v>1542751</v>
      </c>
      <c r="C45" s="13">
        <f t="shared" si="0"/>
        <v>100</v>
      </c>
      <c r="D45" s="12">
        <f>SUM(D8:D44)</f>
        <v>1909920</v>
      </c>
      <c r="E45" s="13">
        <f t="shared" si="1"/>
        <v>100</v>
      </c>
      <c r="F45" s="12">
        <f>SUM(F8:F44)</f>
        <v>1522311</v>
      </c>
      <c r="G45" s="13">
        <f t="shared" si="2"/>
        <v>100</v>
      </c>
      <c r="H45" s="12">
        <f>SUM(H8:H44)</f>
        <v>1688302</v>
      </c>
      <c r="I45" s="13">
        <f t="shared" si="3"/>
        <v>100</v>
      </c>
      <c r="J45" s="12">
        <f t="shared" si="4"/>
        <v>165991</v>
      </c>
      <c r="K45" s="14">
        <f t="shared" si="5"/>
        <v>10.90388232102376</v>
      </c>
    </row>
    <row r="46" spans="1:11" s="10" customFormat="1" ht="16.5" customHeight="1">
      <c r="A46" s="20" t="s">
        <v>54</v>
      </c>
      <c r="B46" s="16">
        <v>68965</v>
      </c>
      <c r="C46" s="30">
        <f>(B46/B47)*100</f>
        <v>4.278979671356492</v>
      </c>
      <c r="D46" s="16">
        <v>99519</v>
      </c>
      <c r="E46" s="30">
        <f>(D46/D47)*100</f>
        <v>4.952576316076278</v>
      </c>
      <c r="F46" s="16">
        <v>124215</v>
      </c>
      <c r="G46" s="30">
        <f>(F46/F47)*100</f>
        <v>7.544065505190929</v>
      </c>
      <c r="H46" s="16">
        <v>114578</v>
      </c>
      <c r="I46" s="30">
        <f>(H46/H47)*100</f>
        <v>6.355276002839901</v>
      </c>
      <c r="J46" s="12">
        <f t="shared" si="4"/>
        <v>-9637</v>
      </c>
      <c r="K46" s="14">
        <f t="shared" si="5"/>
        <v>-7.758322263816769</v>
      </c>
    </row>
    <row r="47" spans="1:11" s="10" customFormat="1" ht="16.5" customHeight="1">
      <c r="A47" s="19" t="s">
        <v>47</v>
      </c>
      <c r="B47" s="12">
        <f>B46+B45</f>
        <v>1611716</v>
      </c>
      <c r="C47" s="31"/>
      <c r="D47" s="12">
        <f>D46+D45</f>
        <v>2009439</v>
      </c>
      <c r="E47" s="31"/>
      <c r="F47" s="12">
        <f>F46+F45</f>
        <v>1646526</v>
      </c>
      <c r="G47" s="31"/>
      <c r="H47" s="12">
        <f>H46+H45</f>
        <v>1802880</v>
      </c>
      <c r="I47" s="31"/>
      <c r="J47" s="12">
        <f t="shared" si="4"/>
        <v>156354</v>
      </c>
      <c r="K47" s="14">
        <f t="shared" si="5"/>
        <v>9.495993382430646</v>
      </c>
    </row>
  </sheetData>
  <mergeCells count="17">
    <mergeCell ref="A2:K2"/>
    <mergeCell ref="A3:K3"/>
    <mergeCell ref="H6:I6"/>
    <mergeCell ref="B6:C6"/>
    <mergeCell ref="B5:C5"/>
    <mergeCell ref="D5:E5"/>
    <mergeCell ref="D6:E6"/>
    <mergeCell ref="J5:K5"/>
    <mergeCell ref="J6:K6"/>
    <mergeCell ref="A5:A7"/>
    <mergeCell ref="F5:G5"/>
    <mergeCell ref="F6:G6"/>
    <mergeCell ref="H5:I5"/>
    <mergeCell ref="C46:C47"/>
    <mergeCell ref="E46:E47"/>
    <mergeCell ref="G46:G47"/>
    <mergeCell ref="I46:I47"/>
  </mergeCells>
  <conditionalFormatting sqref="J8:K47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</cp:lastModifiedBy>
  <cp:lastPrinted>2007-06-04T08:09:04Z</cp:lastPrinted>
  <dcterms:created xsi:type="dcterms:W3CDTF">2007-06-01T14:13:20Z</dcterms:created>
  <dcterms:modified xsi:type="dcterms:W3CDTF">2007-07-02T17:47:07Z</dcterms:modified>
  <cp:category/>
  <cp:version/>
  <cp:contentType/>
  <cp:contentStatus/>
</cp:coreProperties>
</file>