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0" activeTab="0"/>
  </bookViews>
  <sheets>
    <sheet name="Ocak-Nisan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<sst xmlns="http://schemas.openxmlformats.org/spreadsheetml/2006/main" count="63" uniqueCount="54">
  <si>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</si>
  <si>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</si>
  <si>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</si>
  <si>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</si>
  <si>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İSRAİL</t>
  </si>
  <si>
    <t>FRANSA</t>
  </si>
  <si>
    <t>BELÇİKA</t>
  </si>
  <si>
    <t>İNGİLTERE</t>
  </si>
  <si>
    <t>UKRAYNA</t>
  </si>
  <si>
    <t>AVUSTURYA</t>
  </si>
  <si>
    <t>DANİMARKA</t>
  </si>
  <si>
    <t>İSVİÇRE</t>
  </si>
  <si>
    <t>İSVEÇ</t>
  </si>
  <si>
    <t>POLONYA</t>
  </si>
  <si>
    <t>FİNLANDİYA</t>
  </si>
  <si>
    <t>NORVEÇ</t>
  </si>
  <si>
    <t>LİTVANYA</t>
  </si>
  <si>
    <t>ÇEK CUMHURİYETİ</t>
  </si>
  <si>
    <t>SLOVENYA</t>
  </si>
  <si>
    <t>BELARUS (BEYAZ RUSYA)</t>
  </si>
  <si>
    <t>İTALYA</t>
  </si>
  <si>
    <t>AMERİKA BİRLEŞİK DEVLETLERİ</t>
  </si>
  <si>
    <t>MACARİSTAN</t>
  </si>
  <si>
    <t>LETONYA</t>
  </si>
  <si>
    <t>ROMANYA</t>
  </si>
  <si>
    <t>SLOVAKYA</t>
  </si>
  <si>
    <t>İRAN</t>
  </si>
  <si>
    <t>SIRBİSTAN &amp; KARADAĞ</t>
  </si>
  <si>
    <t>İSPANYA</t>
  </si>
  <si>
    <t>KAZAKİSTAN</t>
  </si>
  <si>
    <t>BOSNA - HERSEK</t>
  </si>
  <si>
    <t>PORTEKİZ</t>
  </si>
  <si>
    <t>KANADA</t>
  </si>
  <si>
    <t>YUNANİSTAN</t>
  </si>
  <si>
    <t>JAPONYA</t>
  </si>
  <si>
    <t>SUUDİ ARABİSTAN</t>
  </si>
  <si>
    <t>ENDONEZYA</t>
  </si>
  <si>
    <t>ZİYARETÇİ SAYISI</t>
  </si>
  <si>
    <t>DİĞER MİLLİYETLER TOPLAMI</t>
  </si>
  <si>
    <t>YERLİ ZİYARETÇİLER</t>
  </si>
  <si>
    <t>G E N E L  T O P L A M</t>
  </si>
  <si>
    <t>2004 YILI</t>
  </si>
  <si>
    <t>OCAK - NİSAN DÖNEMİ</t>
  </si>
  <si>
    <t>2005 YILI</t>
  </si>
  <si>
    <t>2006 YILI</t>
  </si>
  <si>
    <t>2007 YILI</t>
  </si>
  <si>
    <t>2006 / 2007 YILI</t>
  </si>
  <si>
    <t>KARŞILAŞTIRMASI</t>
  </si>
  <si>
    <t>SAYISAL DEĞİŞİM</t>
  </si>
  <si>
    <t>ORANSAL DEĞİŞİM (%)</t>
  </si>
  <si>
    <t>ANTALYA İL KÜLTÜR VE TURİZM MÜDÜRLÜĞÜ</t>
  </si>
  <si>
    <t>MİLLİYET PAYI (%)</t>
  </si>
  <si>
    <t>YABANCI ZİYARETÇİLER TOPLAMI</t>
  </si>
  <si>
    <t xml:space="preserve">2004 - 2007 YILLARINDA İLİMİZE GELEN ZİYARETÇİLERİN SAYISI VE MİLLİYETLERİNE GÖRE DAĞILIMI (OCAK-NİSAN DÖNEMİ) 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</si>
</sst>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showGridLines="0" tabSelected="1" view="pageBreakPreview" zoomScale="75" zoomScaleSheetLayoutView="75" workbookViewId="0" topLeftCell="A1">
      <selection activeCell="A5" sqref="A5:A7"/>
    </sheetView>
  </sheetViews>
  <sheetFormatPr defaultColWidth="9.140625" defaultRowHeight="15" customHeight="1"/>
  <cols>
    <col min="1" max="1" width="38.7109375" style="2" customWidth="1"/>
    <col min="2" max="9" width="12.7109375" style="1" customWidth="1"/>
    <col min="10" max="11" width="14.7109375" style="1" customWidth="1"/>
    <col min="12" max="12" width="0.85546875" style="1" customWidth="1"/>
    <col min="13" max="16384" width="9.140625" style="1" customWidth="1"/>
  </cols>
  <sheetData>
    <row r="1" ht="4.5" customHeight="1"/>
    <row r="2" spans="1:11" s="16" customFormat="1" ht="25.5" customHeigh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4.5" customHeight="1"/>
    <row r="5" spans="1:11" ht="18" customHeight="1">
      <c r="A5" s="23" t="s">
        <v>0</v>
      </c>
      <c r="B5" s="25" t="s">
        <v>41</v>
      </c>
      <c r="C5" s="26"/>
      <c r="D5" s="25" t="s">
        <v>43</v>
      </c>
      <c r="E5" s="26"/>
      <c r="F5" s="25" t="s">
        <v>44</v>
      </c>
      <c r="G5" s="26"/>
      <c r="H5" s="25" t="s">
        <v>45</v>
      </c>
      <c r="I5" s="26"/>
      <c r="J5" s="25" t="s">
        <v>46</v>
      </c>
      <c r="K5" s="26"/>
    </row>
    <row r="6" spans="1:11" ht="18" customHeight="1">
      <c r="A6" s="23"/>
      <c r="B6" s="17" t="s">
        <v>42</v>
      </c>
      <c r="C6" s="18"/>
      <c r="D6" s="17" t="s">
        <v>42</v>
      </c>
      <c r="E6" s="18"/>
      <c r="F6" s="17" t="s">
        <v>42</v>
      </c>
      <c r="G6" s="18"/>
      <c r="H6" s="17" t="s">
        <v>42</v>
      </c>
      <c r="I6" s="18"/>
      <c r="J6" s="17" t="s">
        <v>47</v>
      </c>
      <c r="K6" s="18"/>
    </row>
    <row r="7" spans="1:11" s="4" customFormat="1" ht="31.5" customHeight="1">
      <c r="A7" s="24"/>
      <c r="B7" s="3" t="s">
        <v>37</v>
      </c>
      <c r="C7" s="3" t="s">
        <v>51</v>
      </c>
      <c r="D7" s="3" t="s">
        <v>37</v>
      </c>
      <c r="E7" s="3" t="s">
        <v>51</v>
      </c>
      <c r="F7" s="3" t="s">
        <v>37</v>
      </c>
      <c r="G7" s="3" t="s">
        <v>51</v>
      </c>
      <c r="H7" s="3" t="s">
        <v>37</v>
      </c>
      <c r="I7" s="3" t="s">
        <v>51</v>
      </c>
      <c r="J7" s="3" t="s">
        <v>48</v>
      </c>
      <c r="K7" s="3" t="s">
        <v>49</v>
      </c>
    </row>
    <row r="8" spans="1:11" ht="15" customHeight="1">
      <c r="A8" s="5" t="s">
        <v>1</v>
      </c>
      <c r="B8" s="6">
        <v>503748</v>
      </c>
      <c r="C8" s="7">
        <f>(B8/B$45)*100</f>
        <v>58.530226116377726</v>
      </c>
      <c r="D8" s="6">
        <v>605812</v>
      </c>
      <c r="E8" s="7">
        <f>(D8/D$45)*100</f>
        <v>56.36262649474762</v>
      </c>
      <c r="F8" s="6">
        <v>449436</v>
      </c>
      <c r="G8" s="7">
        <f>(F8/F$45)*100</f>
        <v>51.53940717227966</v>
      </c>
      <c r="H8" s="6">
        <v>428636</v>
      </c>
      <c r="I8" s="7">
        <f>(H8/H$45)*100</f>
        <v>48.354712834807955</v>
      </c>
      <c r="J8" s="6">
        <f>H8-F8</f>
        <v>-20800</v>
      </c>
      <c r="K8" s="8">
        <f>J8/F8*100</f>
        <v>-4.628022677311119</v>
      </c>
    </row>
    <row r="9" spans="1:11" ht="15" customHeight="1">
      <c r="A9" s="5" t="s">
        <v>2</v>
      </c>
      <c r="B9" s="6">
        <v>48133</v>
      </c>
      <c r="C9" s="7">
        <f aca="true" t="shared" si="0" ref="C9:C45">(B9/B$45)*100</f>
        <v>5.592549000015104</v>
      </c>
      <c r="D9" s="6">
        <v>56344</v>
      </c>
      <c r="E9" s="7">
        <f aca="true" t="shared" si="1" ref="E9:E45">(D9/D$45)*100</f>
        <v>5.242048403168079</v>
      </c>
      <c r="F9" s="6">
        <v>58880</v>
      </c>
      <c r="G9" s="7">
        <f aca="true" t="shared" si="2" ref="G9:G45">(F9/F$45)*100</f>
        <v>6.752107740153941</v>
      </c>
      <c r="H9" s="6">
        <v>73825</v>
      </c>
      <c r="I9" s="7">
        <f aca="true" t="shared" si="3" ref="I9:I45">(H9/H$45)*100</f>
        <v>8.328247452453125</v>
      </c>
      <c r="J9" s="6">
        <f aca="true" t="shared" si="4" ref="J9:J47">H9-F9</f>
        <v>14945</v>
      </c>
      <c r="K9" s="8">
        <f aca="true" t="shared" si="5" ref="K9:K47">J9/F9*100</f>
        <v>25.382133152173914</v>
      </c>
    </row>
    <row r="10" spans="1:11" ht="15" customHeight="1">
      <c r="A10" s="5" t="s">
        <v>3</v>
      </c>
      <c r="B10" s="6">
        <v>95390</v>
      </c>
      <c r="C10" s="7">
        <f t="shared" si="0"/>
        <v>11.083316001733547</v>
      </c>
      <c r="D10" s="6">
        <v>87117</v>
      </c>
      <c r="E10" s="7">
        <f t="shared" si="1"/>
        <v>8.10506053419696</v>
      </c>
      <c r="F10" s="6">
        <v>67966</v>
      </c>
      <c r="G10" s="7">
        <f t="shared" si="2"/>
        <v>7.794051539865874</v>
      </c>
      <c r="H10" s="6">
        <v>62893</v>
      </c>
      <c r="I10" s="7">
        <f t="shared" si="3"/>
        <v>7.095001246557866</v>
      </c>
      <c r="J10" s="6">
        <f t="shared" si="4"/>
        <v>-5073</v>
      </c>
      <c r="K10" s="8">
        <f t="shared" si="5"/>
        <v>-7.464026130712415</v>
      </c>
    </row>
    <row r="11" spans="1:11" ht="15" customHeight="1">
      <c r="A11" s="5" t="s">
        <v>4</v>
      </c>
      <c r="B11" s="6">
        <v>25672</v>
      </c>
      <c r="C11" s="7">
        <f t="shared" si="0"/>
        <v>2.9828167354702133</v>
      </c>
      <c r="D11" s="6">
        <v>37082</v>
      </c>
      <c r="E11" s="7">
        <f t="shared" si="1"/>
        <v>3.449979392415851</v>
      </c>
      <c r="F11" s="6">
        <v>47073</v>
      </c>
      <c r="G11" s="7">
        <f t="shared" si="2"/>
        <v>5.398131244094199</v>
      </c>
      <c r="H11" s="6">
        <v>57996</v>
      </c>
      <c r="I11" s="7">
        <f t="shared" si="3"/>
        <v>6.5425674128340185</v>
      </c>
      <c r="J11" s="6">
        <f t="shared" si="4"/>
        <v>10923</v>
      </c>
      <c r="K11" s="8">
        <f t="shared" si="5"/>
        <v>23.204384679115417</v>
      </c>
    </row>
    <row r="12" spans="1:11" ht="15" customHeight="1">
      <c r="A12" s="5" t="s">
        <v>5</v>
      </c>
      <c r="B12" s="6">
        <v>19194</v>
      </c>
      <c r="C12" s="7">
        <f t="shared" si="0"/>
        <v>2.2301411818563133</v>
      </c>
      <c r="D12" s="6">
        <v>28390</v>
      </c>
      <c r="E12" s="7">
        <f t="shared" si="1"/>
        <v>2.641306157992719</v>
      </c>
      <c r="F12" s="6">
        <v>30751</v>
      </c>
      <c r="G12" s="7">
        <f t="shared" si="2"/>
        <v>3.5263937689788354</v>
      </c>
      <c r="H12" s="6">
        <v>42625</v>
      </c>
      <c r="I12" s="7">
        <f t="shared" si="3"/>
        <v>4.808554658460067</v>
      </c>
      <c r="J12" s="6">
        <f t="shared" si="4"/>
        <v>11874</v>
      </c>
      <c r="K12" s="8">
        <f t="shared" si="5"/>
        <v>38.61337842671783</v>
      </c>
    </row>
    <row r="13" spans="1:11" ht="15" customHeight="1">
      <c r="A13" s="5" t="s">
        <v>6</v>
      </c>
      <c r="B13" s="6">
        <v>24655</v>
      </c>
      <c r="C13" s="7">
        <f t="shared" si="0"/>
        <v>2.8646520182696364</v>
      </c>
      <c r="D13" s="6">
        <v>33067</v>
      </c>
      <c r="E13" s="7">
        <f t="shared" si="1"/>
        <v>3.0764378558064545</v>
      </c>
      <c r="F13" s="6">
        <v>29328</v>
      </c>
      <c r="G13" s="7">
        <f t="shared" si="2"/>
        <v>3.3632101868755906</v>
      </c>
      <c r="H13" s="6">
        <v>32794</v>
      </c>
      <c r="I13" s="7">
        <f t="shared" si="3"/>
        <v>3.6995129963528313</v>
      </c>
      <c r="J13" s="6">
        <f t="shared" si="4"/>
        <v>3466</v>
      </c>
      <c r="K13" s="8">
        <f t="shared" si="5"/>
        <v>11.818057828696126</v>
      </c>
    </row>
    <row r="14" spans="1:11" ht="15" customHeight="1">
      <c r="A14" s="5" t="s">
        <v>7</v>
      </c>
      <c r="B14" s="6">
        <v>21020</v>
      </c>
      <c r="C14" s="7">
        <f t="shared" si="0"/>
        <v>2.442303201136798</v>
      </c>
      <c r="D14" s="6">
        <v>26676</v>
      </c>
      <c r="E14" s="7">
        <f t="shared" si="1"/>
        <v>2.481841601641908</v>
      </c>
      <c r="F14" s="6">
        <v>30514</v>
      </c>
      <c r="G14" s="7">
        <f t="shared" si="2"/>
        <v>3.499215617918773</v>
      </c>
      <c r="H14" s="6">
        <v>28122</v>
      </c>
      <c r="I14" s="7">
        <f t="shared" si="3"/>
        <v>3.1724615625856654</v>
      </c>
      <c r="J14" s="6">
        <f t="shared" si="4"/>
        <v>-2392</v>
      </c>
      <c r="K14" s="8">
        <f t="shared" si="5"/>
        <v>-7.839024709969195</v>
      </c>
    </row>
    <row r="15" spans="1:11" ht="15" customHeight="1">
      <c r="A15" s="5" t="s">
        <v>8</v>
      </c>
      <c r="B15" s="6">
        <v>7498</v>
      </c>
      <c r="C15" s="7">
        <f t="shared" si="0"/>
        <v>0.871188839301794</v>
      </c>
      <c r="D15" s="6">
        <v>10903</v>
      </c>
      <c r="E15" s="7">
        <f t="shared" si="1"/>
        <v>1.0143769299258407</v>
      </c>
      <c r="F15" s="6">
        <v>18079</v>
      </c>
      <c r="G15" s="7">
        <f t="shared" si="2"/>
        <v>2.0732227553370093</v>
      </c>
      <c r="H15" s="6">
        <v>24513</v>
      </c>
      <c r="I15" s="7">
        <f t="shared" si="3"/>
        <v>2.765327867280507</v>
      </c>
      <c r="J15" s="6">
        <f t="shared" si="4"/>
        <v>6434</v>
      </c>
      <c r="K15" s="8">
        <f t="shared" si="5"/>
        <v>35.58825156258643</v>
      </c>
    </row>
    <row r="16" spans="1:11" ht="15" customHeight="1">
      <c r="A16" s="5" t="s">
        <v>9</v>
      </c>
      <c r="B16" s="6">
        <v>28606</v>
      </c>
      <c r="C16" s="7">
        <f t="shared" si="0"/>
        <v>3.3237167160665675</v>
      </c>
      <c r="D16" s="6">
        <v>41510</v>
      </c>
      <c r="E16" s="7">
        <f t="shared" si="1"/>
        <v>3.8619450024049935</v>
      </c>
      <c r="F16" s="6">
        <v>33595</v>
      </c>
      <c r="G16" s="7">
        <f t="shared" si="2"/>
        <v>3.852531581699586</v>
      </c>
      <c r="H16" s="6">
        <v>24244</v>
      </c>
      <c r="I16" s="7">
        <f t="shared" si="3"/>
        <v>2.734981797998964</v>
      </c>
      <c r="J16" s="6">
        <f t="shared" si="4"/>
        <v>-9351</v>
      </c>
      <c r="K16" s="8">
        <f t="shared" si="5"/>
        <v>-27.83449918142581</v>
      </c>
    </row>
    <row r="17" spans="1:11" ht="15" customHeight="1">
      <c r="A17" s="5" t="s">
        <v>10</v>
      </c>
      <c r="B17" s="6">
        <v>9691</v>
      </c>
      <c r="C17" s="7">
        <f t="shared" si="0"/>
        <v>1.1259924035307665</v>
      </c>
      <c r="D17" s="6">
        <v>17828</v>
      </c>
      <c r="E17" s="7">
        <f t="shared" si="1"/>
        <v>1.6586546736419228</v>
      </c>
      <c r="F17" s="6">
        <v>23065</v>
      </c>
      <c r="G17" s="7">
        <f t="shared" si="2"/>
        <v>2.6449960092841485</v>
      </c>
      <c r="H17" s="6">
        <v>18928</v>
      </c>
      <c r="I17" s="7">
        <f t="shared" si="3"/>
        <v>2.1352802950224548</v>
      </c>
      <c r="J17" s="6">
        <f t="shared" si="4"/>
        <v>-4137</v>
      </c>
      <c r="K17" s="8">
        <f t="shared" si="5"/>
        <v>-17.936267071320184</v>
      </c>
    </row>
    <row r="18" spans="1:11" ht="15" customHeight="1">
      <c r="A18" s="5" t="s">
        <v>11</v>
      </c>
      <c r="B18" s="6">
        <v>30580</v>
      </c>
      <c r="C18" s="7">
        <f t="shared" si="0"/>
        <v>3.5530747807213743</v>
      </c>
      <c r="D18" s="6">
        <v>56933</v>
      </c>
      <c r="E18" s="7">
        <f t="shared" si="1"/>
        <v>5.296846900070429</v>
      </c>
      <c r="F18" s="6">
        <v>15674</v>
      </c>
      <c r="G18" s="7">
        <f t="shared" si="2"/>
        <v>1.797427593735952</v>
      </c>
      <c r="H18" s="6">
        <v>14619</v>
      </c>
      <c r="I18" s="7">
        <f t="shared" si="3"/>
        <v>1.6491791331854009</v>
      </c>
      <c r="J18" s="6">
        <f t="shared" si="4"/>
        <v>-1055</v>
      </c>
      <c r="K18" s="8">
        <f t="shared" si="5"/>
        <v>-6.730891922929692</v>
      </c>
    </row>
    <row r="19" spans="1:11" ht="15" customHeight="1">
      <c r="A19" s="5" t="s">
        <v>12</v>
      </c>
      <c r="B19" s="6">
        <v>6838</v>
      </c>
      <c r="C19" s="7">
        <f t="shared" si="0"/>
        <v>0.7945037720919803</v>
      </c>
      <c r="D19" s="6">
        <v>15763</v>
      </c>
      <c r="E19" s="7">
        <f t="shared" si="1"/>
        <v>1.4665343067431924</v>
      </c>
      <c r="F19" s="6">
        <v>15595</v>
      </c>
      <c r="G19" s="7">
        <f t="shared" si="2"/>
        <v>1.7883682100492646</v>
      </c>
      <c r="H19" s="6">
        <v>13382</v>
      </c>
      <c r="I19" s="7">
        <f t="shared" si="3"/>
        <v>1.5096323387568942</v>
      </c>
      <c r="J19" s="6">
        <f t="shared" si="4"/>
        <v>-2213</v>
      </c>
      <c r="K19" s="8">
        <f t="shared" si="5"/>
        <v>-14.190445655658865</v>
      </c>
    </row>
    <row r="20" spans="1:11" ht="15" customHeight="1">
      <c r="A20" s="5" t="s">
        <v>13</v>
      </c>
      <c r="B20" s="6">
        <v>4589</v>
      </c>
      <c r="C20" s="7">
        <f t="shared" si="0"/>
        <v>0.533193596099751</v>
      </c>
      <c r="D20" s="6">
        <v>7354</v>
      </c>
      <c r="E20" s="7">
        <f t="shared" si="1"/>
        <v>0.6841904010524288</v>
      </c>
      <c r="F20" s="6">
        <v>7244</v>
      </c>
      <c r="G20" s="7">
        <f t="shared" si="2"/>
        <v>0.8307110813463849</v>
      </c>
      <c r="H20" s="6">
        <v>8777</v>
      </c>
      <c r="I20" s="7">
        <f t="shared" si="3"/>
        <v>0.9901392196434957</v>
      </c>
      <c r="J20" s="6">
        <f t="shared" si="4"/>
        <v>1533</v>
      </c>
      <c r="K20" s="8">
        <f t="shared" si="5"/>
        <v>21.16234124792932</v>
      </c>
    </row>
    <row r="21" spans="1:11" ht="15" customHeight="1">
      <c r="A21" s="5" t="s">
        <v>14</v>
      </c>
      <c r="B21" s="6">
        <v>6713</v>
      </c>
      <c r="C21" s="7">
        <f t="shared" si="0"/>
        <v>0.7799800851204246</v>
      </c>
      <c r="D21" s="6">
        <v>8245</v>
      </c>
      <c r="E21" s="7">
        <f t="shared" si="1"/>
        <v>0.7670859201356099</v>
      </c>
      <c r="F21" s="6">
        <v>7620</v>
      </c>
      <c r="G21" s="7">
        <f t="shared" si="2"/>
        <v>0.8738291606653028</v>
      </c>
      <c r="H21" s="6">
        <v>7197</v>
      </c>
      <c r="I21" s="7">
        <f t="shared" si="3"/>
        <v>0.8118983666143602</v>
      </c>
      <c r="J21" s="6">
        <f t="shared" si="4"/>
        <v>-423</v>
      </c>
      <c r="K21" s="8">
        <f t="shared" si="5"/>
        <v>-5.551181102362205</v>
      </c>
    </row>
    <row r="22" spans="1:11" ht="15" customHeight="1">
      <c r="A22" s="5" t="s">
        <v>15</v>
      </c>
      <c r="B22" s="6">
        <v>1455</v>
      </c>
      <c r="C22" s="7">
        <f t="shared" si="0"/>
        <v>0.16905571634890776</v>
      </c>
      <c r="D22" s="6">
        <v>4464</v>
      </c>
      <c r="E22" s="7">
        <f t="shared" si="1"/>
        <v>0.4153149238914934</v>
      </c>
      <c r="F22" s="6">
        <v>8189</v>
      </c>
      <c r="G22" s="7">
        <f t="shared" si="2"/>
        <v>0.9390796583580269</v>
      </c>
      <c r="H22" s="6">
        <v>6485</v>
      </c>
      <c r="I22" s="7">
        <f t="shared" si="3"/>
        <v>0.731577172084775</v>
      </c>
      <c r="J22" s="6">
        <f t="shared" si="4"/>
        <v>-1704</v>
      </c>
      <c r="K22" s="8">
        <f t="shared" si="5"/>
        <v>-20.8084015142264</v>
      </c>
    </row>
    <row r="23" spans="1:11" ht="15" customHeight="1">
      <c r="A23" s="5" t="s">
        <v>16</v>
      </c>
      <c r="B23" s="6">
        <v>311</v>
      </c>
      <c r="C23" s="7">
        <f t="shared" si="0"/>
        <v>0.03613493318523046</v>
      </c>
      <c r="D23" s="6">
        <v>704</v>
      </c>
      <c r="E23" s="7">
        <f t="shared" si="1"/>
        <v>0.06549769409041473</v>
      </c>
      <c r="F23" s="6">
        <v>789</v>
      </c>
      <c r="G23" s="7">
        <f t="shared" si="2"/>
        <v>0.09047916112400577</v>
      </c>
      <c r="H23" s="6">
        <v>3909</v>
      </c>
      <c r="I23" s="7">
        <f t="shared" si="3"/>
        <v>0.4409768952473994</v>
      </c>
      <c r="J23" s="6">
        <f t="shared" si="4"/>
        <v>3120</v>
      </c>
      <c r="K23" s="8">
        <f t="shared" si="5"/>
        <v>395.43726235741445</v>
      </c>
    </row>
    <row r="24" spans="1:11" ht="15" customHeight="1">
      <c r="A24" s="5" t="s">
        <v>17</v>
      </c>
      <c r="B24" s="6">
        <v>560</v>
      </c>
      <c r="C24" s="7">
        <f t="shared" si="0"/>
        <v>0.06506611763256931</v>
      </c>
      <c r="D24" s="6">
        <v>763</v>
      </c>
      <c r="E24" s="7">
        <f t="shared" si="1"/>
        <v>0.07098684743037846</v>
      </c>
      <c r="F24" s="6">
        <v>603</v>
      </c>
      <c r="G24" s="7">
        <f t="shared" si="2"/>
        <v>0.06914947295028577</v>
      </c>
      <c r="H24" s="6">
        <v>3863</v>
      </c>
      <c r="I24" s="7">
        <f t="shared" si="3"/>
        <v>0.43578760458958915</v>
      </c>
      <c r="J24" s="6">
        <f t="shared" si="4"/>
        <v>3260</v>
      </c>
      <c r="K24" s="8">
        <f t="shared" si="5"/>
        <v>540.6301824212272</v>
      </c>
    </row>
    <row r="25" spans="1:11" ht="15" customHeight="1">
      <c r="A25" s="5" t="s">
        <v>18</v>
      </c>
      <c r="B25" s="6">
        <v>1643</v>
      </c>
      <c r="C25" s="7">
        <f t="shared" si="0"/>
        <v>0.19089934155412747</v>
      </c>
      <c r="D25" s="6">
        <v>2160</v>
      </c>
      <c r="E25" s="7">
        <f t="shared" si="1"/>
        <v>0.2009588341410452</v>
      </c>
      <c r="F25" s="6">
        <v>1144</v>
      </c>
      <c r="G25" s="7">
        <f t="shared" si="2"/>
        <v>0.13118904984266488</v>
      </c>
      <c r="H25" s="6">
        <v>3427</v>
      </c>
      <c r="I25" s="7">
        <f t="shared" si="3"/>
        <v>0.38660215400686565</v>
      </c>
      <c r="J25" s="6">
        <f t="shared" si="4"/>
        <v>2283</v>
      </c>
      <c r="K25" s="8">
        <f t="shared" si="5"/>
        <v>199.56293706293707</v>
      </c>
    </row>
    <row r="26" spans="1:11" ht="15" customHeight="1">
      <c r="A26" s="5" t="s">
        <v>19</v>
      </c>
      <c r="B26" s="6">
        <v>1333</v>
      </c>
      <c r="C26" s="7">
        <f t="shared" si="0"/>
        <v>0.15488059786466943</v>
      </c>
      <c r="D26" s="6">
        <v>1801</v>
      </c>
      <c r="E26" s="7">
        <f t="shared" si="1"/>
        <v>0.16755873161482518</v>
      </c>
      <c r="F26" s="6">
        <v>2630</v>
      </c>
      <c r="G26" s="7">
        <f t="shared" si="2"/>
        <v>0.30159720374668586</v>
      </c>
      <c r="H26" s="6">
        <v>3218</v>
      </c>
      <c r="I26" s="7">
        <f t="shared" si="3"/>
        <v>0.3630247247137711</v>
      </c>
      <c r="J26" s="6">
        <f t="shared" si="4"/>
        <v>588</v>
      </c>
      <c r="K26" s="8">
        <f t="shared" si="5"/>
        <v>22.357414448669203</v>
      </c>
    </row>
    <row r="27" spans="1:11" ht="15" customHeight="1">
      <c r="A27" s="5" t="s">
        <v>20</v>
      </c>
      <c r="B27" s="6">
        <v>2799</v>
      </c>
      <c r="C27" s="7">
        <f t="shared" si="0"/>
        <v>0.32521439866707413</v>
      </c>
      <c r="D27" s="6">
        <v>4335</v>
      </c>
      <c r="E27" s="7">
        <f t="shared" si="1"/>
        <v>0.4033132157414032</v>
      </c>
      <c r="F27" s="6">
        <v>2274</v>
      </c>
      <c r="G27" s="7">
        <f t="shared" si="2"/>
        <v>0.26077263928515726</v>
      </c>
      <c r="H27" s="6">
        <v>2575</v>
      </c>
      <c r="I27" s="7">
        <f t="shared" si="3"/>
        <v>0.2904874661709014</v>
      </c>
      <c r="J27" s="6">
        <f t="shared" si="4"/>
        <v>301</v>
      </c>
      <c r="K27" s="8">
        <f t="shared" si="5"/>
        <v>13.236587510993845</v>
      </c>
    </row>
    <row r="28" spans="1:11" ht="15" customHeight="1">
      <c r="A28" s="5" t="s">
        <v>21</v>
      </c>
      <c r="B28" s="6">
        <v>1276</v>
      </c>
      <c r="C28" s="7">
        <f t="shared" si="0"/>
        <v>0.1482577966056401</v>
      </c>
      <c r="D28" s="6">
        <v>1895</v>
      </c>
      <c r="E28" s="7">
        <f t="shared" si="1"/>
        <v>0.17630416235985213</v>
      </c>
      <c r="F28" s="6">
        <v>1614</v>
      </c>
      <c r="G28" s="7">
        <f t="shared" si="2"/>
        <v>0.18508664899131216</v>
      </c>
      <c r="H28" s="6">
        <v>1466</v>
      </c>
      <c r="I28" s="7">
        <f t="shared" si="3"/>
        <v>0.16538043705108404</v>
      </c>
      <c r="J28" s="6">
        <f t="shared" si="4"/>
        <v>-148</v>
      </c>
      <c r="K28" s="8">
        <f t="shared" si="5"/>
        <v>-9.169764560099132</v>
      </c>
    </row>
    <row r="29" spans="1:11" ht="15" customHeight="1">
      <c r="A29" s="5" t="s">
        <v>22</v>
      </c>
      <c r="B29" s="6">
        <v>768</v>
      </c>
      <c r="C29" s="7">
        <f t="shared" si="0"/>
        <v>0.0892335327532379</v>
      </c>
      <c r="D29" s="6">
        <v>1433</v>
      </c>
      <c r="E29" s="7">
        <f t="shared" si="1"/>
        <v>0.1333213006130175</v>
      </c>
      <c r="F29" s="6">
        <v>1671</v>
      </c>
      <c r="G29" s="7">
        <f t="shared" si="2"/>
        <v>0.1916231663348715</v>
      </c>
      <c r="H29" s="6">
        <v>1362</v>
      </c>
      <c r="I29" s="7">
        <f t="shared" si="3"/>
        <v>0.15364812773777387</v>
      </c>
      <c r="J29" s="6">
        <f t="shared" si="4"/>
        <v>-309</v>
      </c>
      <c r="K29" s="8">
        <f t="shared" si="5"/>
        <v>-18.491921005385997</v>
      </c>
    </row>
    <row r="30" spans="1:11" ht="15" customHeight="1">
      <c r="A30" s="5" t="s">
        <v>23</v>
      </c>
      <c r="B30" s="6">
        <v>359</v>
      </c>
      <c r="C30" s="7">
        <f t="shared" si="0"/>
        <v>0.041712028982307824</v>
      </c>
      <c r="D30" s="6">
        <v>449</v>
      </c>
      <c r="E30" s="7">
        <f t="shared" si="1"/>
        <v>0.04177338728209689</v>
      </c>
      <c r="F30" s="6">
        <v>811</v>
      </c>
      <c r="G30" s="7">
        <f t="shared" si="2"/>
        <v>0.09300202746713393</v>
      </c>
      <c r="H30" s="6">
        <v>1288</v>
      </c>
      <c r="I30" s="7">
        <f t="shared" si="3"/>
        <v>0.14530013841868777</v>
      </c>
      <c r="J30" s="6">
        <f t="shared" si="4"/>
        <v>477</v>
      </c>
      <c r="K30" s="8">
        <f t="shared" si="5"/>
        <v>58.816276202219484</v>
      </c>
    </row>
    <row r="31" spans="1:11" ht="15" customHeight="1">
      <c r="A31" s="5" t="s">
        <v>24</v>
      </c>
      <c r="B31" s="6">
        <v>751</v>
      </c>
      <c r="C31" s="7">
        <f t="shared" si="0"/>
        <v>0.08725831132510634</v>
      </c>
      <c r="D31" s="6">
        <v>1252</v>
      </c>
      <c r="E31" s="7">
        <f t="shared" si="1"/>
        <v>0.11648169460397619</v>
      </c>
      <c r="F31" s="6">
        <v>736</v>
      </c>
      <c r="G31" s="7">
        <f t="shared" si="2"/>
        <v>0.08440134675192426</v>
      </c>
      <c r="H31" s="6">
        <v>1165</v>
      </c>
      <c r="I31" s="7">
        <f t="shared" si="3"/>
        <v>0.13142442644236899</v>
      </c>
      <c r="J31" s="6">
        <f t="shared" si="4"/>
        <v>429</v>
      </c>
      <c r="K31" s="8">
        <f t="shared" si="5"/>
        <v>58.28804347826087</v>
      </c>
    </row>
    <row r="32" spans="1:11" ht="15" customHeight="1">
      <c r="A32" s="5" t="s">
        <v>25</v>
      </c>
      <c r="B32" s="6">
        <v>398</v>
      </c>
      <c r="C32" s="7">
        <f t="shared" si="0"/>
        <v>0.04624341931743319</v>
      </c>
      <c r="D32" s="6">
        <v>507</v>
      </c>
      <c r="E32" s="7">
        <f t="shared" si="1"/>
        <v>0.04716950412477311</v>
      </c>
      <c r="F32" s="6">
        <v>582</v>
      </c>
      <c r="G32" s="7">
        <f t="shared" si="2"/>
        <v>0.06674128235002706</v>
      </c>
      <c r="H32" s="6">
        <v>1124</v>
      </c>
      <c r="I32" s="7">
        <f t="shared" si="3"/>
        <v>0.12679918911692936</v>
      </c>
      <c r="J32" s="6">
        <f t="shared" si="4"/>
        <v>542</v>
      </c>
      <c r="K32" s="8">
        <f t="shared" si="5"/>
        <v>93.12714776632302</v>
      </c>
    </row>
    <row r="33" spans="1:11" ht="15" customHeight="1">
      <c r="A33" s="5" t="s">
        <v>26</v>
      </c>
      <c r="B33" s="6">
        <v>1768</v>
      </c>
      <c r="C33" s="7">
        <f t="shared" si="0"/>
        <v>0.2054230285256831</v>
      </c>
      <c r="D33" s="6">
        <v>1319</v>
      </c>
      <c r="E33" s="7">
        <f t="shared" si="1"/>
        <v>0.12271513992224009</v>
      </c>
      <c r="F33" s="6">
        <v>724</v>
      </c>
      <c r="G33" s="7">
        <f t="shared" si="2"/>
        <v>0.08302523783749072</v>
      </c>
      <c r="H33" s="6">
        <v>1047</v>
      </c>
      <c r="I33" s="7">
        <f t="shared" si="3"/>
        <v>0.11811276779842088</v>
      </c>
      <c r="J33" s="6">
        <f t="shared" si="4"/>
        <v>323</v>
      </c>
      <c r="K33" s="8">
        <f t="shared" si="5"/>
        <v>44.613259668508285</v>
      </c>
    </row>
    <row r="34" spans="1:11" ht="15" customHeight="1">
      <c r="A34" s="5" t="s">
        <v>27</v>
      </c>
      <c r="B34" s="6">
        <v>1352</v>
      </c>
      <c r="C34" s="7">
        <f t="shared" si="0"/>
        <v>0.1570881982843459</v>
      </c>
      <c r="D34" s="6">
        <v>1852</v>
      </c>
      <c r="E34" s="7">
        <f t="shared" si="1"/>
        <v>0.17230359297648873</v>
      </c>
      <c r="F34" s="6">
        <v>759</v>
      </c>
      <c r="G34" s="7">
        <f t="shared" si="2"/>
        <v>0.0870388888379219</v>
      </c>
      <c r="H34" s="6">
        <v>968</v>
      </c>
      <c r="I34" s="7">
        <f t="shared" si="3"/>
        <v>0.1092007251469641</v>
      </c>
      <c r="J34" s="6">
        <f t="shared" si="4"/>
        <v>209</v>
      </c>
      <c r="K34" s="8">
        <f t="shared" si="5"/>
        <v>27.536231884057973</v>
      </c>
    </row>
    <row r="35" spans="1:11" ht="15" customHeight="1">
      <c r="A35" s="5" t="s">
        <v>28</v>
      </c>
      <c r="B35" s="6">
        <v>707</v>
      </c>
      <c r="C35" s="7">
        <f t="shared" si="0"/>
        <v>0.08214597351111876</v>
      </c>
      <c r="D35" s="6">
        <v>1534</v>
      </c>
      <c r="E35" s="7">
        <f t="shared" si="1"/>
        <v>0.1427179868390571</v>
      </c>
      <c r="F35" s="6">
        <v>791</v>
      </c>
      <c r="G35" s="7">
        <f t="shared" si="2"/>
        <v>0.09070851260974469</v>
      </c>
      <c r="H35" s="6">
        <v>953</v>
      </c>
      <c r="I35" s="7">
        <f t="shared" si="3"/>
        <v>0.10750856514985205</v>
      </c>
      <c r="J35" s="6">
        <f t="shared" si="4"/>
        <v>162</v>
      </c>
      <c r="K35" s="8">
        <f t="shared" si="5"/>
        <v>20.480404551201012</v>
      </c>
    </row>
    <row r="36" spans="1:11" ht="15" customHeight="1">
      <c r="A36" s="5" t="s">
        <v>29</v>
      </c>
      <c r="B36" s="6">
        <v>1028</v>
      </c>
      <c r="C36" s="7">
        <f t="shared" si="0"/>
        <v>0.11944280165407367</v>
      </c>
      <c r="D36" s="6">
        <v>1102</v>
      </c>
      <c r="E36" s="7">
        <f t="shared" si="1"/>
        <v>0.10252622001084806</v>
      </c>
      <c r="F36" s="6">
        <v>611</v>
      </c>
      <c r="G36" s="7">
        <f t="shared" si="2"/>
        <v>0.07006687889324147</v>
      </c>
      <c r="H36" s="6">
        <v>769</v>
      </c>
      <c r="I36" s="7">
        <f t="shared" si="3"/>
        <v>0.08675140251861094</v>
      </c>
      <c r="J36" s="6">
        <f t="shared" si="4"/>
        <v>158</v>
      </c>
      <c r="K36" s="8">
        <f t="shared" si="5"/>
        <v>25.85924713584288</v>
      </c>
    </row>
    <row r="37" spans="1:11" ht="15" customHeight="1">
      <c r="A37" s="5" t="s">
        <v>30</v>
      </c>
      <c r="B37" s="6">
        <v>443</v>
      </c>
      <c r="C37" s="7">
        <f t="shared" si="0"/>
        <v>0.051471946627193225</v>
      </c>
      <c r="D37" s="6">
        <v>700</v>
      </c>
      <c r="E37" s="7">
        <f t="shared" si="1"/>
        <v>0.06512554810126465</v>
      </c>
      <c r="F37" s="6">
        <v>419</v>
      </c>
      <c r="G37" s="7">
        <f t="shared" si="2"/>
        <v>0.04804913626230471</v>
      </c>
      <c r="H37" s="6">
        <v>426</v>
      </c>
      <c r="I37" s="7">
        <f t="shared" si="3"/>
        <v>0.04805734391798214</v>
      </c>
      <c r="J37" s="6">
        <f t="shared" si="4"/>
        <v>7</v>
      </c>
      <c r="K37" s="8">
        <f t="shared" si="5"/>
        <v>1.6706443914081146</v>
      </c>
    </row>
    <row r="38" spans="1:11" ht="15" customHeight="1">
      <c r="A38" s="5" t="s">
        <v>31</v>
      </c>
      <c r="B38" s="6">
        <v>353</v>
      </c>
      <c r="C38" s="7">
        <f t="shared" si="0"/>
        <v>0.04101489200767315</v>
      </c>
      <c r="D38" s="6">
        <v>859</v>
      </c>
      <c r="E38" s="7">
        <f t="shared" si="1"/>
        <v>0.07991835116998047</v>
      </c>
      <c r="F38" s="6">
        <v>452</v>
      </c>
      <c r="G38" s="7">
        <f t="shared" si="2"/>
        <v>0.051833435776996964</v>
      </c>
      <c r="H38" s="6">
        <v>399</v>
      </c>
      <c r="I38" s="7">
        <f t="shared" si="3"/>
        <v>0.04501145592318045</v>
      </c>
      <c r="J38" s="6">
        <f t="shared" si="4"/>
        <v>-53</v>
      </c>
      <c r="K38" s="8">
        <f t="shared" si="5"/>
        <v>-11.725663716814159</v>
      </c>
    </row>
    <row r="39" spans="1:11" ht="15" customHeight="1">
      <c r="A39" s="5" t="s">
        <v>32</v>
      </c>
      <c r="B39" s="6">
        <v>336</v>
      </c>
      <c r="C39" s="7">
        <f t="shared" si="0"/>
        <v>0.03903967057954159</v>
      </c>
      <c r="D39" s="6">
        <v>411</v>
      </c>
      <c r="E39" s="7">
        <f t="shared" si="1"/>
        <v>0.0382380003851711</v>
      </c>
      <c r="F39" s="6">
        <v>376</v>
      </c>
      <c r="G39" s="7">
        <f t="shared" si="2"/>
        <v>0.043118079318917826</v>
      </c>
      <c r="H39" s="6">
        <v>291</v>
      </c>
      <c r="I39" s="7">
        <f t="shared" si="3"/>
        <v>0.03282790394397371</v>
      </c>
      <c r="J39" s="6">
        <f t="shared" si="4"/>
        <v>-85</v>
      </c>
      <c r="K39" s="8">
        <f t="shared" si="5"/>
        <v>-22.606382978723406</v>
      </c>
    </row>
    <row r="40" spans="1:11" ht="15" customHeight="1">
      <c r="A40" s="5" t="s">
        <v>33</v>
      </c>
      <c r="B40" s="6">
        <v>965</v>
      </c>
      <c r="C40" s="7">
        <f t="shared" si="0"/>
        <v>0.11212286342040961</v>
      </c>
      <c r="D40" s="6">
        <v>546</v>
      </c>
      <c r="E40" s="7">
        <f t="shared" si="1"/>
        <v>0.05079792751898642</v>
      </c>
      <c r="F40" s="6">
        <v>445</v>
      </c>
      <c r="G40" s="7">
        <f t="shared" si="2"/>
        <v>0.05103070557691073</v>
      </c>
      <c r="H40" s="6">
        <v>271</v>
      </c>
      <c r="I40" s="7">
        <f t="shared" si="3"/>
        <v>0.03057169061449098</v>
      </c>
      <c r="J40" s="6">
        <f t="shared" si="4"/>
        <v>-174</v>
      </c>
      <c r="K40" s="8">
        <f t="shared" si="5"/>
        <v>-39.10112359550561</v>
      </c>
    </row>
    <row r="41" spans="1:11" ht="15" customHeight="1">
      <c r="A41" s="5" t="s">
        <v>34</v>
      </c>
      <c r="B41" s="6">
        <v>216</v>
      </c>
      <c r="C41" s="7">
        <f t="shared" si="0"/>
        <v>0.025096931086848163</v>
      </c>
      <c r="D41" s="6">
        <v>254</v>
      </c>
      <c r="E41" s="7">
        <f t="shared" si="1"/>
        <v>0.023631270311030312</v>
      </c>
      <c r="F41" s="6">
        <v>282</v>
      </c>
      <c r="G41" s="7">
        <f t="shared" si="2"/>
        <v>0.03233855948918837</v>
      </c>
      <c r="H41" s="6">
        <v>142</v>
      </c>
      <c r="I41" s="7">
        <f t="shared" si="3"/>
        <v>0.01601911463932738</v>
      </c>
      <c r="J41" s="6">
        <f t="shared" si="4"/>
        <v>-140</v>
      </c>
      <c r="K41" s="8">
        <f t="shared" si="5"/>
        <v>-49.645390070921984</v>
      </c>
    </row>
    <row r="42" spans="1:11" ht="15" customHeight="1">
      <c r="A42" s="5" t="s">
        <v>35</v>
      </c>
      <c r="B42" s="6">
        <v>15</v>
      </c>
      <c r="C42" s="7">
        <f t="shared" si="0"/>
        <v>0.0017428424365866781</v>
      </c>
      <c r="D42" s="6">
        <v>17</v>
      </c>
      <c r="E42" s="7">
        <f t="shared" si="1"/>
        <v>0.0015816204538878556</v>
      </c>
      <c r="F42" s="6">
        <v>3</v>
      </c>
      <c r="G42" s="7">
        <f t="shared" si="2"/>
        <v>0.00034402722860838695</v>
      </c>
      <c r="H42" s="6">
        <v>37</v>
      </c>
      <c r="I42" s="7">
        <f t="shared" si="3"/>
        <v>0.004173994659543049</v>
      </c>
      <c r="J42" s="6">
        <f t="shared" si="4"/>
        <v>34</v>
      </c>
      <c r="K42" s="8">
        <f t="shared" si="5"/>
        <v>1133.3333333333335</v>
      </c>
    </row>
    <row r="43" spans="1:11" ht="15" customHeight="1">
      <c r="A43" s="5" t="s">
        <v>36</v>
      </c>
      <c r="B43" s="6">
        <v>69</v>
      </c>
      <c r="C43" s="7">
        <f t="shared" si="0"/>
        <v>0.008017075208298719</v>
      </c>
      <c r="D43" s="6">
        <v>56</v>
      </c>
      <c r="E43" s="7">
        <f t="shared" si="1"/>
        <v>0.005210043848101172</v>
      </c>
      <c r="F43" s="6">
        <v>32</v>
      </c>
      <c r="G43" s="7">
        <f t="shared" si="2"/>
        <v>0.003669623771822794</v>
      </c>
      <c r="H43" s="6">
        <v>28</v>
      </c>
      <c r="I43" s="7">
        <f t="shared" si="3"/>
        <v>0.003158698661275821</v>
      </c>
      <c r="J43" s="6">
        <f t="shared" si="4"/>
        <v>-4</v>
      </c>
      <c r="K43" s="8">
        <f t="shared" si="5"/>
        <v>-12.5</v>
      </c>
    </row>
    <row r="44" spans="1:11" s="9" customFormat="1" ht="16.5" customHeight="1">
      <c r="A44" s="10" t="s">
        <v>38</v>
      </c>
      <c r="B44" s="11">
        <v>9431</v>
      </c>
      <c r="C44" s="12">
        <f t="shared" si="0"/>
        <v>1.0957831346299307</v>
      </c>
      <c r="D44" s="11">
        <v>13410</v>
      </c>
      <c r="E44" s="12">
        <f t="shared" si="1"/>
        <v>1.2476194286256557</v>
      </c>
      <c r="F44" s="11">
        <v>11267</v>
      </c>
      <c r="G44" s="12">
        <f t="shared" si="2"/>
        <v>1.2920515949102318</v>
      </c>
      <c r="H44" s="11">
        <v>12677</v>
      </c>
      <c r="I44" s="12">
        <f t="shared" si="3"/>
        <v>1.4301008188926279</v>
      </c>
      <c r="J44" s="13">
        <f t="shared" si="4"/>
        <v>1410</v>
      </c>
      <c r="K44" s="14">
        <f t="shared" si="5"/>
        <v>12.51442265021745</v>
      </c>
    </row>
    <row r="45" spans="1:11" s="9" customFormat="1" ht="16.5" customHeight="1">
      <c r="A45" s="10" t="s">
        <v>52</v>
      </c>
      <c r="B45" s="11">
        <f>SUM(B8:B44)</f>
        <v>860663</v>
      </c>
      <c r="C45" s="12">
        <f t="shared" si="0"/>
        <v>100</v>
      </c>
      <c r="D45" s="11">
        <f>SUM(D8:D44)</f>
        <v>1074847</v>
      </c>
      <c r="E45" s="12">
        <f t="shared" si="1"/>
        <v>100</v>
      </c>
      <c r="F45" s="11">
        <f>SUM(F8:F44)</f>
        <v>872024</v>
      </c>
      <c r="G45" s="12">
        <f t="shared" si="2"/>
        <v>100</v>
      </c>
      <c r="H45" s="11">
        <f>SUM(H8:H44)</f>
        <v>886441</v>
      </c>
      <c r="I45" s="12">
        <f t="shared" si="3"/>
        <v>100</v>
      </c>
      <c r="J45" s="13">
        <f t="shared" si="4"/>
        <v>14417</v>
      </c>
      <c r="K45" s="14">
        <f t="shared" si="5"/>
        <v>1.653280184949038</v>
      </c>
    </row>
    <row r="46" spans="1:11" s="9" customFormat="1" ht="16.5" customHeight="1">
      <c r="A46" s="15" t="s">
        <v>39</v>
      </c>
      <c r="B46" s="13">
        <v>51346</v>
      </c>
      <c r="C46" s="19">
        <f>B46/B47*100</f>
        <v>5.629988300554052</v>
      </c>
      <c r="D46" s="13">
        <v>65796</v>
      </c>
      <c r="E46" s="19">
        <f>D46/D47*100</f>
        <v>5.768325409440115</v>
      </c>
      <c r="F46" s="13">
        <v>92077</v>
      </c>
      <c r="G46" s="19">
        <f>F46/F47*100</f>
        <v>9.550555387869112</v>
      </c>
      <c r="H46" s="13">
        <v>84243</v>
      </c>
      <c r="I46" s="19">
        <f>H46/H47*100</f>
        <v>8.678725517264114</v>
      </c>
      <c r="J46" s="13">
        <f t="shared" si="4"/>
        <v>-7834</v>
      </c>
      <c r="K46" s="14">
        <f t="shared" si="5"/>
        <v>-8.50809648446409</v>
      </c>
    </row>
    <row r="47" spans="1:11" s="9" customFormat="1" ht="16.5" customHeight="1">
      <c r="A47" s="10" t="s">
        <v>40</v>
      </c>
      <c r="B47" s="11">
        <f>B46+B45</f>
        <v>912009</v>
      </c>
      <c r="C47" s="20"/>
      <c r="D47" s="11">
        <f>D46+D45</f>
        <v>1140643</v>
      </c>
      <c r="E47" s="20"/>
      <c r="F47" s="11">
        <f>F46+F45</f>
        <v>964101</v>
      </c>
      <c r="G47" s="20"/>
      <c r="H47" s="11">
        <f>H46+H45</f>
        <v>970684</v>
      </c>
      <c r="I47" s="20"/>
      <c r="J47" s="13">
        <f t="shared" si="4"/>
        <v>6583</v>
      </c>
      <c r="K47" s="14">
        <f t="shared" si="5"/>
        <v>0.6828122779667276</v>
      </c>
    </row>
    <row r="48" ht="4.5" customHeight="1"/>
  </sheetData>
  <mergeCells count="17">
    <mergeCell ref="A2:K2"/>
    <mergeCell ref="A3:K3"/>
    <mergeCell ref="A5:A7"/>
    <mergeCell ref="J5:K5"/>
    <mergeCell ref="J6:K6"/>
    <mergeCell ref="F5:G5"/>
    <mergeCell ref="F6:G6"/>
    <mergeCell ref="H5:I5"/>
    <mergeCell ref="B5:C5"/>
    <mergeCell ref="D5:E5"/>
    <mergeCell ref="H6:I6"/>
    <mergeCell ref="B6:C6"/>
    <mergeCell ref="G46:G47"/>
    <mergeCell ref="I46:I47"/>
    <mergeCell ref="D6:E6"/>
    <mergeCell ref="C46:C47"/>
    <mergeCell ref="E46:E47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9" r:id="rId1"/>
  <ignoredErrors>
    <ignoredError sqref="C45:D45 E45:F45 G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2007-05-02T05:50:35Z</cp:lastPrinted>
  <dcterms:created xsi:type="dcterms:W3CDTF">2007-05-01T14:42:54Z</dcterms:created>
  <dcterms:modified xsi:type="dcterms:W3CDTF">2007-06-04T08:37:28Z</dcterms:modified>
  <cp:category/>
  <cp:version/>
  <cp:contentType/>
  <cp:contentStatus/>
</cp:coreProperties>
</file>