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2" activeTab="0"/>
  </bookViews>
  <sheets>
    <sheet name="2004 - 2007 Yılları Aralık Ayı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<sst xmlns="http://schemas.openxmlformats.org/spreadsheetml/2006/main" count="58" uniqueCount="52">
  <si>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</si>
  <si>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ALMANYA</t>
  </si>
  <si>
    <t>İSRAİL</t>
  </si>
  <si>
    <t>RUSYA FEDERASYONU</t>
  </si>
  <si>
    <t>HOLLANDA</t>
  </si>
  <si>
    <t>FRANSA</t>
  </si>
  <si>
    <t>AVUSTURYA</t>
  </si>
  <si>
    <t>İNGİLTERE</t>
  </si>
  <si>
    <t>BELÇİKA</t>
  </si>
  <si>
    <t>UKRAYNA</t>
  </si>
  <si>
    <t>DANİMARKA</t>
  </si>
  <si>
    <t>İSVİÇRE</t>
  </si>
  <si>
    <t>ROMANYA</t>
  </si>
  <si>
    <t>NORVEÇ</t>
  </si>
  <si>
    <t>İSVEÇ</t>
  </si>
  <si>
    <t>İSPANYA</t>
  </si>
  <si>
    <t>POLONYA</t>
  </si>
  <si>
    <t>MACARİSTAN</t>
  </si>
  <si>
    <t>SLOVENYA</t>
  </si>
  <si>
    <t>İTALYA</t>
  </si>
  <si>
    <t>ÇEK CUMHURİYETİ</t>
  </si>
  <si>
    <t>AMERİKA BİRLEŞİK DEVLETLERİ</t>
  </si>
  <si>
    <t>BELARUS (BEYAZ RUSYA)</t>
  </si>
  <si>
    <t>KAZAKİSTAN</t>
  </si>
  <si>
    <t>İRAN</t>
  </si>
  <si>
    <t>SIRBİSTAN &amp; KARADAĞ</t>
  </si>
  <si>
    <t>FİNLANDİYA</t>
  </si>
  <si>
    <t>MOLDOVA</t>
  </si>
  <si>
    <t>SLOVAKYA</t>
  </si>
  <si>
    <t>BOSNA - HERSEK</t>
  </si>
  <si>
    <t>JAPONYA</t>
  </si>
  <si>
    <t>YUNANİSTAN</t>
  </si>
  <si>
    <t>KANADA</t>
  </si>
  <si>
    <t>LİTVANYA</t>
  </si>
  <si>
    <t>PORTEKİZ</t>
  </si>
  <si>
    <t>LETONYA</t>
  </si>
  <si>
    <t>ENDONEZYA</t>
  </si>
  <si>
    <t>2006 / 2007 YILI KARŞILAŞTIRMASI</t>
  </si>
  <si>
    <t>ZİYARETÇİ SAYISI</t>
  </si>
  <si>
    <t>MİLLİYET PAYI (%)</t>
  </si>
  <si>
    <t>SAYISAL DEĞİŞİM</t>
  </si>
  <si>
    <t>ORANSAL DEĞİŞİM (%)</t>
  </si>
  <si>
    <t>ANTALYA İL KÜLTÜR VE TURİZM MÜDÜRLÜĞÜ</t>
  </si>
  <si>
    <t xml:space="preserve">2004 - 2007 YILLARINDA İLİMİZE GELEN ZİYARETÇİLERİN SAYISI VE MİLLİYETLERİNE GÖRE DAĞILIMI (ARALIK) </t>
  </si>
  <si>
    <t>DİĞER MİLLİYETLER TOPLAMI</t>
  </si>
  <si>
    <t>YABANCI ZİYARETÇİLER TOPLAMI</t>
  </si>
  <si>
    <t>YERLİ ZİYARETÇİLER</t>
  </si>
  <si>
    <t>G E N E L  T O P L A M</t>
  </si>
  <si>
    <t xml:space="preserve">2004 YILI ARALIK AYI </t>
  </si>
  <si>
    <t xml:space="preserve">2005 YILI ARALIK AYI </t>
  </si>
  <si>
    <t xml:space="preserve">2006 YILI ARALIK AYI </t>
  </si>
  <si>
    <t xml:space="preserve">2007 YILI ARALIK AYI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</si>
</sst>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10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view="pageBreakPreview" zoomScale="75" zoomScaleSheetLayoutView="75" workbookViewId="0" topLeftCell="A13">
      <selection activeCell="M5" sqref="M5"/>
    </sheetView>
  </sheetViews>
  <sheetFormatPr defaultColWidth="9.140625" defaultRowHeight="15" customHeight="1"/>
  <cols>
    <col min="1" max="1" width="36.7109375" style="2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18" t="s">
        <v>42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.75" customHeight="1">
      <c r="A3" s="19" t="s">
        <v>43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ht="4.5" customHeight="1"/>
    <row r="5" spans="1:11" ht="31.5" customHeight="1">
      <c r="A5" s="20" t="s">
        <v>0</v>
      </c>
      <c r="B5" s="16" t="s">
        <v>48</v>
      </c>
      <c r="C5" s="16"/>
      <c r="D5" s="16" t="s">
        <v>49</v>
      </c>
      <c r="E5" s="16"/>
      <c r="F5" s="16" t="s">
        <v>50</v>
      </c>
      <c r="G5" s="16"/>
      <c r="H5" s="16" t="s">
        <v>51</v>
      </c>
      <c r="I5" s="16"/>
      <c r="J5" s="17" t="s">
        <v>37</v>
      </c>
      <c r="K5" s="17"/>
    </row>
    <row r="6" spans="1:11" ht="31.5" customHeight="1">
      <c r="A6" s="20"/>
      <c r="B6" s="3" t="s">
        <v>38</v>
      </c>
      <c r="C6" s="3" t="s">
        <v>39</v>
      </c>
      <c r="D6" s="3" t="s">
        <v>38</v>
      </c>
      <c r="E6" s="3" t="s">
        <v>39</v>
      </c>
      <c r="F6" s="3" t="s">
        <v>38</v>
      </c>
      <c r="G6" s="3" t="s">
        <v>39</v>
      </c>
      <c r="H6" s="3" t="s">
        <v>38</v>
      </c>
      <c r="I6" s="3" t="s">
        <v>39</v>
      </c>
      <c r="J6" s="3" t="s">
        <v>40</v>
      </c>
      <c r="K6" s="3" t="s">
        <v>41</v>
      </c>
    </row>
    <row r="7" spans="1:11" ht="15" customHeight="1">
      <c r="A7" s="4" t="s">
        <v>1</v>
      </c>
      <c r="B7" s="5">
        <v>79441</v>
      </c>
      <c r="C7" s="12">
        <f>(B7/B$44)*100</f>
        <v>59.03848154699089</v>
      </c>
      <c r="D7" s="5">
        <v>67908</v>
      </c>
      <c r="E7" s="12">
        <f>(D7/D$44)*100</f>
        <v>59.799751670937574</v>
      </c>
      <c r="F7" s="5">
        <v>69436</v>
      </c>
      <c r="G7" s="12">
        <f>(F7/F$44)*100</f>
        <v>60.48379369517687</v>
      </c>
      <c r="H7" s="5">
        <v>76277</v>
      </c>
      <c r="I7" s="12">
        <f>(H7/H$44)*100</f>
        <v>54.96926414101742</v>
      </c>
      <c r="J7" s="6">
        <f>H7-F7</f>
        <v>6841</v>
      </c>
      <c r="K7" s="13">
        <f>(J7/F7)*100</f>
        <v>9.852238032144708</v>
      </c>
    </row>
    <row r="8" spans="1:11" ht="15" customHeight="1">
      <c r="A8" s="4" t="s">
        <v>2</v>
      </c>
      <c r="B8" s="5">
        <v>3681</v>
      </c>
      <c r="C8" s="12">
        <f aca="true" t="shared" si="0" ref="C8:C44">(B8/B$44)*100</f>
        <v>2.7356232999895957</v>
      </c>
      <c r="D8" s="5">
        <v>7069</v>
      </c>
      <c r="E8" s="12">
        <f aca="true" t="shared" si="1" ref="E8:E44">(D8/D$44)*100</f>
        <v>6.2249579513732956</v>
      </c>
      <c r="F8" s="5">
        <v>7410</v>
      </c>
      <c r="G8" s="12">
        <f aca="true" t="shared" si="2" ref="G8:G44">(F8/F$44)*100</f>
        <v>6.454647607599237</v>
      </c>
      <c r="H8" s="5">
        <v>10010</v>
      </c>
      <c r="I8" s="12">
        <f aca="true" t="shared" si="3" ref="I8:I44">(H8/H$44)*100</f>
        <v>7.213738532605954</v>
      </c>
      <c r="J8" s="6">
        <f aca="true" t="shared" si="4" ref="J8:J46">H8-F8</f>
        <v>2600</v>
      </c>
      <c r="K8" s="13">
        <f aca="true" t="shared" si="5" ref="K8:K46">(J8/F8)*100</f>
        <v>35.08771929824561</v>
      </c>
    </row>
    <row r="9" spans="1:11" ht="15" customHeight="1">
      <c r="A9" s="4" t="s">
        <v>3</v>
      </c>
      <c r="B9" s="5">
        <v>4241</v>
      </c>
      <c r="C9" s="12">
        <f t="shared" si="0"/>
        <v>3.1518007104742938</v>
      </c>
      <c r="D9" s="5">
        <v>4933</v>
      </c>
      <c r="E9" s="12">
        <f t="shared" si="1"/>
        <v>4.343997393425444</v>
      </c>
      <c r="F9" s="5">
        <v>5928</v>
      </c>
      <c r="G9" s="12">
        <f t="shared" si="2"/>
        <v>5.163718086079389</v>
      </c>
      <c r="H9" s="5">
        <v>8365</v>
      </c>
      <c r="I9" s="12">
        <f t="shared" si="3"/>
        <v>6.028264018506374</v>
      </c>
      <c r="J9" s="6">
        <f t="shared" si="4"/>
        <v>2437</v>
      </c>
      <c r="K9" s="13">
        <f t="shared" si="5"/>
        <v>41.109986504723345</v>
      </c>
    </row>
    <row r="10" spans="1:11" ht="15" customHeight="1">
      <c r="A10" s="4" t="s">
        <v>4</v>
      </c>
      <c r="B10" s="5">
        <v>8889</v>
      </c>
      <c r="C10" s="12">
        <f t="shared" si="0"/>
        <v>6.606073217497288</v>
      </c>
      <c r="D10" s="5">
        <v>6209</v>
      </c>
      <c r="E10" s="12">
        <f t="shared" si="1"/>
        <v>5.467642370926126</v>
      </c>
      <c r="F10" s="5">
        <v>6077</v>
      </c>
      <c r="G10" s="12">
        <f t="shared" si="2"/>
        <v>5.29350789627268</v>
      </c>
      <c r="H10" s="5">
        <v>6866</v>
      </c>
      <c r="I10" s="12">
        <f t="shared" si="3"/>
        <v>4.948004871615633</v>
      </c>
      <c r="J10" s="6">
        <f t="shared" si="4"/>
        <v>789</v>
      </c>
      <c r="K10" s="13">
        <f t="shared" si="5"/>
        <v>12.983379957215732</v>
      </c>
    </row>
    <row r="11" spans="1:11" ht="15" customHeight="1">
      <c r="A11" s="4" t="s">
        <v>5</v>
      </c>
      <c r="B11" s="5">
        <v>3774</v>
      </c>
      <c r="C11" s="12">
        <f t="shared" si="0"/>
        <v>2.8047384770879473</v>
      </c>
      <c r="D11" s="5">
        <v>2579</v>
      </c>
      <c r="E11" s="12">
        <f t="shared" si="1"/>
        <v>2.2710661418293574</v>
      </c>
      <c r="F11" s="5">
        <v>3105</v>
      </c>
      <c r="G11" s="12">
        <f t="shared" si="2"/>
        <v>2.7046802728199233</v>
      </c>
      <c r="H11" s="5">
        <v>5512</v>
      </c>
      <c r="I11" s="12">
        <f t="shared" si="3"/>
        <v>3.972240438733668</v>
      </c>
      <c r="J11" s="6">
        <f t="shared" si="4"/>
        <v>2407</v>
      </c>
      <c r="K11" s="13">
        <f t="shared" si="5"/>
        <v>77.52012882447666</v>
      </c>
    </row>
    <row r="12" spans="1:11" ht="15" customHeight="1">
      <c r="A12" s="4" t="s">
        <v>6</v>
      </c>
      <c r="B12" s="5">
        <v>7937</v>
      </c>
      <c r="C12" s="12">
        <f t="shared" si="0"/>
        <v>5.898571619673301</v>
      </c>
      <c r="D12" s="5">
        <v>4174</v>
      </c>
      <c r="E12" s="12">
        <f t="shared" si="1"/>
        <v>3.67562236370521</v>
      </c>
      <c r="F12" s="5">
        <v>3706</v>
      </c>
      <c r="G12" s="12">
        <f t="shared" si="2"/>
        <v>3.2281948763512514</v>
      </c>
      <c r="H12" s="5">
        <v>4941</v>
      </c>
      <c r="I12" s="12">
        <f t="shared" si="3"/>
        <v>3.560747461499103</v>
      </c>
      <c r="J12" s="6">
        <f t="shared" si="4"/>
        <v>1235</v>
      </c>
      <c r="K12" s="13">
        <f t="shared" si="5"/>
        <v>33.32433890987588</v>
      </c>
    </row>
    <row r="13" spans="1:11" ht="15" customHeight="1">
      <c r="A13" s="4" t="s">
        <v>7</v>
      </c>
      <c r="B13" s="5">
        <v>4601</v>
      </c>
      <c r="C13" s="12">
        <f t="shared" si="0"/>
        <v>3.419343331500171</v>
      </c>
      <c r="D13" s="5">
        <v>4332</v>
      </c>
      <c r="E13" s="12">
        <f t="shared" si="1"/>
        <v>3.814757086624574</v>
      </c>
      <c r="F13" s="5">
        <v>2600</v>
      </c>
      <c r="G13" s="12">
        <f t="shared" si="2"/>
        <v>2.2647886342453463</v>
      </c>
      <c r="H13" s="5">
        <v>4770</v>
      </c>
      <c r="I13" s="12">
        <f t="shared" si="3"/>
        <v>3.437515764288751</v>
      </c>
      <c r="J13" s="6">
        <f t="shared" si="4"/>
        <v>2170</v>
      </c>
      <c r="K13" s="13">
        <f t="shared" si="5"/>
        <v>83.46153846153847</v>
      </c>
    </row>
    <row r="14" spans="1:11" ht="15" customHeight="1">
      <c r="A14" s="4" t="s">
        <v>8</v>
      </c>
      <c r="B14" s="5">
        <v>3363</v>
      </c>
      <c r="C14" s="12">
        <f t="shared" si="0"/>
        <v>2.4992939847500706</v>
      </c>
      <c r="D14" s="5">
        <v>2829</v>
      </c>
      <c r="E14" s="12">
        <f t="shared" si="1"/>
        <v>2.4912160198663247</v>
      </c>
      <c r="F14" s="5">
        <v>3141</v>
      </c>
      <c r="G14" s="12">
        <f t="shared" si="2"/>
        <v>2.736038884678705</v>
      </c>
      <c r="H14" s="5">
        <v>4047</v>
      </c>
      <c r="I14" s="12">
        <f t="shared" si="3"/>
        <v>2.916483500644985</v>
      </c>
      <c r="J14" s="6">
        <f t="shared" si="4"/>
        <v>906</v>
      </c>
      <c r="K14" s="13">
        <f t="shared" si="5"/>
        <v>28.844317096466092</v>
      </c>
    </row>
    <row r="15" spans="1:11" ht="15" customHeight="1">
      <c r="A15" s="4" t="s">
        <v>9</v>
      </c>
      <c r="B15" s="5">
        <v>401</v>
      </c>
      <c r="C15" s="12">
        <f t="shared" si="0"/>
        <v>0.29801275286493556</v>
      </c>
      <c r="D15" s="5">
        <v>1109</v>
      </c>
      <c r="E15" s="12">
        <f t="shared" si="1"/>
        <v>0.9765848589719881</v>
      </c>
      <c r="F15" s="5">
        <v>1335</v>
      </c>
      <c r="G15" s="12">
        <f t="shared" si="2"/>
        <v>1.162881856429822</v>
      </c>
      <c r="H15" s="5">
        <v>1974</v>
      </c>
      <c r="I15" s="12">
        <f t="shared" si="3"/>
        <v>1.4225694169194958</v>
      </c>
      <c r="J15" s="6">
        <f t="shared" si="4"/>
        <v>639</v>
      </c>
      <c r="K15" s="13">
        <f t="shared" si="5"/>
        <v>47.86516853932584</v>
      </c>
    </row>
    <row r="16" spans="1:11" ht="15" customHeight="1">
      <c r="A16" s="4" t="s">
        <v>10</v>
      </c>
      <c r="B16" s="5">
        <v>1338</v>
      </c>
      <c r="C16" s="12">
        <f t="shared" si="0"/>
        <v>0.9943667414795108</v>
      </c>
      <c r="D16" s="5">
        <v>2251</v>
      </c>
      <c r="E16" s="12">
        <f t="shared" si="1"/>
        <v>1.982229501844856</v>
      </c>
      <c r="F16" s="5">
        <v>1965</v>
      </c>
      <c r="G16" s="12">
        <f t="shared" si="2"/>
        <v>1.7116575639585023</v>
      </c>
      <c r="H16" s="5">
        <v>1807</v>
      </c>
      <c r="I16" s="12">
        <f t="shared" si="3"/>
        <v>1.3022203325093864</v>
      </c>
      <c r="J16" s="6">
        <f t="shared" si="4"/>
        <v>-158</v>
      </c>
      <c r="K16" s="13">
        <f t="shared" si="5"/>
        <v>-8.040712468193384</v>
      </c>
    </row>
    <row r="17" spans="1:11" ht="15" customHeight="1">
      <c r="A17" s="4" t="s">
        <v>11</v>
      </c>
      <c r="B17" s="5">
        <v>8389</v>
      </c>
      <c r="C17" s="12">
        <f t="shared" si="0"/>
        <v>6.2344862438502355</v>
      </c>
      <c r="D17" s="5">
        <v>2964</v>
      </c>
      <c r="E17" s="12">
        <f t="shared" si="1"/>
        <v>2.6100969540062873</v>
      </c>
      <c r="F17" s="5">
        <v>1888</v>
      </c>
      <c r="G17" s="12">
        <f t="shared" si="2"/>
        <v>1.6445849774827745</v>
      </c>
      <c r="H17" s="5">
        <v>1748</v>
      </c>
      <c r="I17" s="12">
        <f t="shared" si="3"/>
        <v>1.259701793705815</v>
      </c>
      <c r="J17" s="6">
        <f t="shared" si="4"/>
        <v>-140</v>
      </c>
      <c r="K17" s="13">
        <f t="shared" si="5"/>
        <v>-7.415254237288135</v>
      </c>
    </row>
    <row r="18" spans="1:11" ht="15" customHeight="1">
      <c r="A18" s="4" t="s">
        <v>12</v>
      </c>
      <c r="B18" s="5">
        <v>545</v>
      </c>
      <c r="C18" s="12">
        <f t="shared" si="0"/>
        <v>0.4050298012752865</v>
      </c>
      <c r="D18" s="5">
        <v>709</v>
      </c>
      <c r="E18" s="12">
        <f t="shared" si="1"/>
        <v>0.62434505411284</v>
      </c>
      <c r="F18" s="5">
        <v>577</v>
      </c>
      <c r="G18" s="12">
        <f t="shared" si="2"/>
        <v>0.5026088622921403</v>
      </c>
      <c r="H18" s="5">
        <v>1466</v>
      </c>
      <c r="I18" s="12">
        <f t="shared" si="3"/>
        <v>1.056477591288744</v>
      </c>
      <c r="J18" s="6">
        <f t="shared" si="4"/>
        <v>889</v>
      </c>
      <c r="K18" s="13">
        <f t="shared" si="5"/>
        <v>154.0727902946274</v>
      </c>
    </row>
    <row r="19" spans="1:11" ht="15" customHeight="1">
      <c r="A19" s="4" t="s">
        <v>13</v>
      </c>
      <c r="B19" s="5">
        <v>108</v>
      </c>
      <c r="C19" s="12">
        <f t="shared" si="0"/>
        <v>0.08026278630776319</v>
      </c>
      <c r="D19" s="5">
        <v>528</v>
      </c>
      <c r="E19" s="12">
        <f t="shared" si="1"/>
        <v>0.4649565424140755</v>
      </c>
      <c r="F19" s="5">
        <v>352</v>
      </c>
      <c r="G19" s="12">
        <f t="shared" si="2"/>
        <v>0.30661753817475457</v>
      </c>
      <c r="H19" s="5">
        <v>1007</v>
      </c>
      <c r="I19" s="12">
        <f t="shared" si="3"/>
        <v>0.7256977724609587</v>
      </c>
      <c r="J19" s="6">
        <f t="shared" si="4"/>
        <v>655</v>
      </c>
      <c r="K19" s="13">
        <f t="shared" si="5"/>
        <v>186.07954545454547</v>
      </c>
    </row>
    <row r="20" spans="1:11" ht="15" customHeight="1">
      <c r="A20" s="4" t="s">
        <v>14</v>
      </c>
      <c r="B20" s="5">
        <v>469</v>
      </c>
      <c r="C20" s="12">
        <f t="shared" si="0"/>
        <v>0.34854858128093463</v>
      </c>
      <c r="D20" s="5">
        <v>384</v>
      </c>
      <c r="E20" s="12">
        <f t="shared" si="1"/>
        <v>0.3381502126647822</v>
      </c>
      <c r="F20" s="5">
        <v>714</v>
      </c>
      <c r="G20" s="12">
        <f t="shared" si="2"/>
        <v>0.6219458018658374</v>
      </c>
      <c r="H20" s="5">
        <v>739</v>
      </c>
      <c r="I20" s="12">
        <f t="shared" si="3"/>
        <v>0.5325627148447353</v>
      </c>
      <c r="J20" s="6">
        <f t="shared" si="4"/>
        <v>25</v>
      </c>
      <c r="K20" s="13">
        <f t="shared" si="5"/>
        <v>3.5014005602240896</v>
      </c>
    </row>
    <row r="21" spans="1:11" ht="15" customHeight="1">
      <c r="A21" s="4" t="s">
        <v>15</v>
      </c>
      <c r="B21" s="5">
        <v>172</v>
      </c>
      <c r="C21" s="12">
        <f t="shared" si="0"/>
        <v>0.12782591893458584</v>
      </c>
      <c r="D21" s="5">
        <v>120</v>
      </c>
      <c r="E21" s="12">
        <f t="shared" si="1"/>
        <v>0.10567194145774442</v>
      </c>
      <c r="F21" s="5">
        <v>93</v>
      </c>
      <c r="G21" s="12">
        <f t="shared" si="2"/>
        <v>0.08100974730185277</v>
      </c>
      <c r="H21" s="5">
        <v>677</v>
      </c>
      <c r="I21" s="12">
        <f t="shared" si="3"/>
        <v>0.4878822164409821</v>
      </c>
      <c r="J21" s="6">
        <f t="shared" si="4"/>
        <v>584</v>
      </c>
      <c r="K21" s="13">
        <f t="shared" si="5"/>
        <v>627.9569892473118</v>
      </c>
    </row>
    <row r="22" spans="1:11" ht="15" customHeight="1">
      <c r="A22" s="4" t="s">
        <v>16</v>
      </c>
      <c r="B22" s="5">
        <v>435</v>
      </c>
      <c r="C22" s="12">
        <f t="shared" si="0"/>
        <v>0.32328066707293507</v>
      </c>
      <c r="D22" s="5">
        <v>385</v>
      </c>
      <c r="E22" s="12">
        <f t="shared" si="1"/>
        <v>0.33903081217693004</v>
      </c>
      <c r="F22" s="5">
        <v>364</v>
      </c>
      <c r="G22" s="12">
        <f t="shared" si="2"/>
        <v>0.3170704087943485</v>
      </c>
      <c r="H22" s="5">
        <v>504</v>
      </c>
      <c r="I22" s="12">
        <f t="shared" si="3"/>
        <v>0.36320921283050955</v>
      </c>
      <c r="J22" s="6">
        <f t="shared" si="4"/>
        <v>140</v>
      </c>
      <c r="K22" s="13">
        <f t="shared" si="5"/>
        <v>38.46153846153847</v>
      </c>
    </row>
    <row r="23" spans="1:11" ht="15" customHeight="1">
      <c r="A23" s="4" t="s">
        <v>17</v>
      </c>
      <c r="B23" s="5">
        <v>313</v>
      </c>
      <c r="C23" s="12">
        <f t="shared" si="0"/>
        <v>0.23261344550305446</v>
      </c>
      <c r="D23" s="5">
        <v>286</v>
      </c>
      <c r="E23" s="12">
        <f t="shared" si="1"/>
        <v>0.2518514604742909</v>
      </c>
      <c r="F23" s="5">
        <v>185</v>
      </c>
      <c r="G23" s="12">
        <f t="shared" si="2"/>
        <v>0.16114842205207272</v>
      </c>
      <c r="H23" s="5">
        <v>437</v>
      </c>
      <c r="I23" s="12">
        <f t="shared" si="3"/>
        <v>0.31492544842645376</v>
      </c>
      <c r="J23" s="6">
        <f t="shared" si="4"/>
        <v>252</v>
      </c>
      <c r="K23" s="13">
        <f t="shared" si="5"/>
        <v>136.21621621621622</v>
      </c>
    </row>
    <row r="24" spans="1:11" ht="15" customHeight="1">
      <c r="A24" s="4" t="s">
        <v>18</v>
      </c>
      <c r="B24" s="5">
        <v>166</v>
      </c>
      <c r="C24" s="12">
        <f t="shared" si="0"/>
        <v>0.1233668752508212</v>
      </c>
      <c r="D24" s="5">
        <v>170</v>
      </c>
      <c r="E24" s="12">
        <f t="shared" si="1"/>
        <v>0.14970191706513794</v>
      </c>
      <c r="F24" s="5">
        <v>406</v>
      </c>
      <c r="G24" s="12">
        <f t="shared" si="2"/>
        <v>0.3536554559629272</v>
      </c>
      <c r="H24" s="5">
        <v>376</v>
      </c>
      <c r="I24" s="12">
        <f t="shared" si="3"/>
        <v>0.27096560322276114</v>
      </c>
      <c r="J24" s="6">
        <f t="shared" si="4"/>
        <v>-30</v>
      </c>
      <c r="K24" s="13">
        <f t="shared" si="5"/>
        <v>-7.389162561576355</v>
      </c>
    </row>
    <row r="25" spans="1:11" ht="15" customHeight="1">
      <c r="A25" s="4" t="s">
        <v>19</v>
      </c>
      <c r="B25" s="5">
        <v>591</v>
      </c>
      <c r="C25" s="12">
        <f t="shared" si="0"/>
        <v>0.43921580285081524</v>
      </c>
      <c r="D25" s="5">
        <v>390</v>
      </c>
      <c r="E25" s="12">
        <f t="shared" si="1"/>
        <v>0.3434338097376694</v>
      </c>
      <c r="F25" s="5">
        <v>345</v>
      </c>
      <c r="G25" s="12">
        <f t="shared" si="2"/>
        <v>0.3005200303133248</v>
      </c>
      <c r="H25" s="5">
        <v>346</v>
      </c>
      <c r="I25" s="12">
        <f t="shared" si="3"/>
        <v>0.24934600722094505</v>
      </c>
      <c r="J25" s="6">
        <f t="shared" si="4"/>
        <v>1</v>
      </c>
      <c r="K25" s="13">
        <f t="shared" si="5"/>
        <v>0.2898550724637681</v>
      </c>
    </row>
    <row r="26" spans="1:11" ht="15" customHeight="1">
      <c r="A26" s="4" t="s">
        <v>20</v>
      </c>
      <c r="B26" s="5">
        <v>121</v>
      </c>
      <c r="C26" s="12">
        <f t="shared" si="0"/>
        <v>0.08992404762258654</v>
      </c>
      <c r="D26" s="5">
        <v>111</v>
      </c>
      <c r="E26" s="12">
        <f t="shared" si="1"/>
        <v>0.0977465458484136</v>
      </c>
      <c r="F26" s="5">
        <v>124</v>
      </c>
      <c r="G26" s="12">
        <f t="shared" si="2"/>
        <v>0.10801299640247036</v>
      </c>
      <c r="H26" s="5">
        <v>327</v>
      </c>
      <c r="I26" s="12">
        <f t="shared" si="3"/>
        <v>0.23565359641979491</v>
      </c>
      <c r="J26" s="6">
        <f t="shared" si="4"/>
        <v>203</v>
      </c>
      <c r="K26" s="13">
        <f t="shared" si="5"/>
        <v>163.70967741935485</v>
      </c>
    </row>
    <row r="27" spans="1:11" ht="15" customHeight="1">
      <c r="A27" s="4" t="s">
        <v>21</v>
      </c>
      <c r="B27" s="5">
        <v>452</v>
      </c>
      <c r="C27" s="12">
        <f t="shared" si="0"/>
        <v>0.33591462417693485</v>
      </c>
      <c r="D27" s="5">
        <v>271</v>
      </c>
      <c r="E27" s="12">
        <f t="shared" si="1"/>
        <v>0.23864246779207285</v>
      </c>
      <c r="F27" s="5">
        <v>267</v>
      </c>
      <c r="G27" s="12">
        <f t="shared" si="2"/>
        <v>0.2325763712859644</v>
      </c>
      <c r="H27" s="5">
        <v>259</v>
      </c>
      <c r="I27" s="12">
        <f t="shared" si="3"/>
        <v>0.18664917881567852</v>
      </c>
      <c r="J27" s="6">
        <f t="shared" si="4"/>
        <v>-8</v>
      </c>
      <c r="K27" s="13">
        <f t="shared" si="5"/>
        <v>-2.9962546816479403</v>
      </c>
    </row>
    <row r="28" spans="1:11" ht="15" customHeight="1">
      <c r="A28" s="4" t="s">
        <v>22</v>
      </c>
      <c r="B28" s="5">
        <v>82</v>
      </c>
      <c r="C28" s="12">
        <f t="shared" si="0"/>
        <v>0.0609402636781165</v>
      </c>
      <c r="D28" s="5">
        <v>100</v>
      </c>
      <c r="E28" s="12">
        <f t="shared" si="1"/>
        <v>0.08805995121478702</v>
      </c>
      <c r="F28" s="5">
        <v>127</v>
      </c>
      <c r="G28" s="12">
        <f t="shared" si="2"/>
        <v>0.11062621405736883</v>
      </c>
      <c r="H28" s="5">
        <v>145</v>
      </c>
      <c r="I28" s="12">
        <f t="shared" si="3"/>
        <v>0.10449471400877756</v>
      </c>
      <c r="J28" s="6">
        <f t="shared" si="4"/>
        <v>18</v>
      </c>
      <c r="K28" s="13">
        <f t="shared" si="5"/>
        <v>14.173228346456693</v>
      </c>
    </row>
    <row r="29" spans="1:11" ht="15" customHeight="1">
      <c r="A29" s="4" t="s">
        <v>23</v>
      </c>
      <c r="B29" s="5">
        <v>301</v>
      </c>
      <c r="C29" s="12">
        <f t="shared" si="0"/>
        <v>0.2236953581355252</v>
      </c>
      <c r="D29" s="5">
        <v>67</v>
      </c>
      <c r="E29" s="12">
        <f t="shared" si="1"/>
        <v>0.05900016731390731</v>
      </c>
      <c r="F29" s="5">
        <v>174</v>
      </c>
      <c r="G29" s="12">
        <f t="shared" si="2"/>
        <v>0.15156662398411164</v>
      </c>
      <c r="H29" s="5">
        <v>129</v>
      </c>
      <c r="I29" s="12">
        <f t="shared" si="3"/>
        <v>0.092964262807809</v>
      </c>
      <c r="J29" s="6">
        <f t="shared" si="4"/>
        <v>-45</v>
      </c>
      <c r="K29" s="13">
        <f t="shared" si="5"/>
        <v>-25.862068965517242</v>
      </c>
    </row>
    <row r="30" spans="1:11" ht="15" customHeight="1">
      <c r="A30" s="4" t="s">
        <v>24</v>
      </c>
      <c r="B30" s="5">
        <v>95</v>
      </c>
      <c r="C30" s="12">
        <f t="shared" si="0"/>
        <v>0.07060152499293985</v>
      </c>
      <c r="D30" s="5">
        <v>69</v>
      </c>
      <c r="E30" s="12">
        <f t="shared" si="1"/>
        <v>0.06076136633820305</v>
      </c>
      <c r="F30" s="5">
        <v>75</v>
      </c>
      <c r="G30" s="12">
        <f t="shared" si="2"/>
        <v>0.06533044137246191</v>
      </c>
      <c r="H30" s="5">
        <v>109</v>
      </c>
      <c r="I30" s="12">
        <f t="shared" si="3"/>
        <v>0.0785511988065983</v>
      </c>
      <c r="J30" s="6">
        <f t="shared" si="4"/>
        <v>34</v>
      </c>
      <c r="K30" s="13">
        <f t="shared" si="5"/>
        <v>45.33333333333333</v>
      </c>
    </row>
    <row r="31" spans="1:11" ht="15" customHeight="1">
      <c r="A31" s="4" t="s">
        <v>25</v>
      </c>
      <c r="B31" s="5">
        <v>443</v>
      </c>
      <c r="C31" s="12">
        <f t="shared" si="0"/>
        <v>0.3292260586512879</v>
      </c>
      <c r="D31" s="5">
        <v>174</v>
      </c>
      <c r="E31" s="12">
        <f t="shared" si="1"/>
        <v>0.15322431511372941</v>
      </c>
      <c r="F31" s="5">
        <v>122</v>
      </c>
      <c r="G31" s="12">
        <f t="shared" si="2"/>
        <v>0.10627085129920472</v>
      </c>
      <c r="H31" s="5">
        <v>92</v>
      </c>
      <c r="I31" s="12">
        <f t="shared" si="3"/>
        <v>0.06630009440556921</v>
      </c>
      <c r="J31" s="6">
        <f t="shared" si="4"/>
        <v>-30</v>
      </c>
      <c r="K31" s="13">
        <f t="shared" si="5"/>
        <v>-24.59016393442623</v>
      </c>
    </row>
    <row r="32" spans="1:11" ht="15" customHeight="1">
      <c r="A32" s="4" t="s">
        <v>26</v>
      </c>
      <c r="B32" s="5">
        <v>52</v>
      </c>
      <c r="C32" s="12">
        <f t="shared" si="0"/>
        <v>0.03864504525929339</v>
      </c>
      <c r="D32" s="5">
        <v>63</v>
      </c>
      <c r="E32" s="12">
        <f t="shared" si="1"/>
        <v>0.05547776926531583</v>
      </c>
      <c r="F32" s="5">
        <v>41</v>
      </c>
      <c r="G32" s="12">
        <f t="shared" si="2"/>
        <v>0.035713974616945844</v>
      </c>
      <c r="H32" s="5">
        <v>91</v>
      </c>
      <c r="I32" s="12">
        <f t="shared" si="3"/>
        <v>0.06557944120550867</v>
      </c>
      <c r="J32" s="6">
        <f t="shared" si="4"/>
        <v>50</v>
      </c>
      <c r="K32" s="13">
        <f t="shared" si="5"/>
        <v>121.95121951219512</v>
      </c>
    </row>
    <row r="33" spans="1:11" ht="15" customHeight="1">
      <c r="A33" s="4" t="s">
        <v>27</v>
      </c>
      <c r="B33" s="5">
        <v>139</v>
      </c>
      <c r="C33" s="12">
        <f t="shared" si="0"/>
        <v>0.1033011786738804</v>
      </c>
      <c r="D33" s="5">
        <v>48</v>
      </c>
      <c r="E33" s="12">
        <f t="shared" si="1"/>
        <v>0.04226877658309777</v>
      </c>
      <c r="F33" s="5">
        <v>73</v>
      </c>
      <c r="G33" s="12">
        <f t="shared" si="2"/>
        <v>0.06358829626919626</v>
      </c>
      <c r="H33" s="5">
        <v>90</v>
      </c>
      <c r="I33" s="12">
        <f t="shared" si="3"/>
        <v>0.06485878800544814</v>
      </c>
      <c r="J33" s="6">
        <f t="shared" si="4"/>
        <v>17</v>
      </c>
      <c r="K33" s="13">
        <f t="shared" si="5"/>
        <v>23.28767123287671</v>
      </c>
    </row>
    <row r="34" spans="1:11" ht="15" customHeight="1">
      <c r="A34" s="4" t="s">
        <v>28</v>
      </c>
      <c r="B34" s="5">
        <v>77</v>
      </c>
      <c r="C34" s="12">
        <f t="shared" si="0"/>
        <v>0.05722439394164598</v>
      </c>
      <c r="D34" s="5">
        <v>40</v>
      </c>
      <c r="E34" s="12">
        <f t="shared" si="1"/>
        <v>0.03522398048591481</v>
      </c>
      <c r="F34" s="5">
        <v>73</v>
      </c>
      <c r="G34" s="12">
        <f t="shared" si="2"/>
        <v>0.06358829626919626</v>
      </c>
      <c r="H34" s="5">
        <v>86</v>
      </c>
      <c r="I34" s="12">
        <f t="shared" si="3"/>
        <v>0.061976175205206</v>
      </c>
      <c r="J34" s="6">
        <f t="shared" si="4"/>
        <v>13</v>
      </c>
      <c r="K34" s="13">
        <f t="shared" si="5"/>
        <v>17.80821917808219</v>
      </c>
    </row>
    <row r="35" spans="1:11" ht="15" customHeight="1">
      <c r="A35" s="4" t="s">
        <v>29</v>
      </c>
      <c r="B35" s="5">
        <v>113</v>
      </c>
      <c r="C35" s="12">
        <f t="shared" si="0"/>
        <v>0.08397865604423371</v>
      </c>
      <c r="D35" s="5">
        <v>77</v>
      </c>
      <c r="E35" s="12">
        <f t="shared" si="1"/>
        <v>0.06780616243538602</v>
      </c>
      <c r="F35" s="5">
        <v>71</v>
      </c>
      <c r="G35" s="12">
        <f t="shared" si="2"/>
        <v>0.06184615116593061</v>
      </c>
      <c r="H35" s="5">
        <v>70</v>
      </c>
      <c r="I35" s="12">
        <f t="shared" si="3"/>
        <v>0.050445724004237434</v>
      </c>
      <c r="J35" s="6">
        <f t="shared" si="4"/>
        <v>-1</v>
      </c>
      <c r="K35" s="13">
        <f t="shared" si="5"/>
        <v>-1.4084507042253522</v>
      </c>
    </row>
    <row r="36" spans="1:11" ht="15" customHeight="1">
      <c r="A36" s="4" t="s">
        <v>30</v>
      </c>
      <c r="B36" s="5">
        <v>94</v>
      </c>
      <c r="C36" s="12">
        <f t="shared" si="0"/>
        <v>0.06985835104564574</v>
      </c>
      <c r="D36" s="5">
        <v>55</v>
      </c>
      <c r="E36" s="12">
        <f t="shared" si="1"/>
        <v>0.048432973168132866</v>
      </c>
      <c r="F36" s="5">
        <v>38</v>
      </c>
      <c r="G36" s="12">
        <f t="shared" si="2"/>
        <v>0.03310075696204737</v>
      </c>
      <c r="H36" s="5">
        <v>65</v>
      </c>
      <c r="I36" s="12">
        <f t="shared" si="3"/>
        <v>0.046842458003934766</v>
      </c>
      <c r="J36" s="6">
        <f t="shared" si="4"/>
        <v>27</v>
      </c>
      <c r="K36" s="13">
        <f t="shared" si="5"/>
        <v>71.05263157894737</v>
      </c>
    </row>
    <row r="37" spans="1:11" ht="15" customHeight="1">
      <c r="A37" s="4" t="s">
        <v>31</v>
      </c>
      <c r="B37" s="5">
        <v>119</v>
      </c>
      <c r="C37" s="12">
        <f t="shared" si="0"/>
        <v>0.08843769972799834</v>
      </c>
      <c r="D37" s="5">
        <v>100</v>
      </c>
      <c r="E37" s="12">
        <f t="shared" si="1"/>
        <v>0.08805995121478702</v>
      </c>
      <c r="F37" s="5">
        <v>103</v>
      </c>
      <c r="G37" s="12">
        <f t="shared" si="2"/>
        <v>0.08972047281818103</v>
      </c>
      <c r="H37" s="5">
        <v>63</v>
      </c>
      <c r="I37" s="12">
        <f t="shared" si="3"/>
        <v>0.045401151603813694</v>
      </c>
      <c r="J37" s="6">
        <f t="shared" si="4"/>
        <v>-40</v>
      </c>
      <c r="K37" s="13">
        <f t="shared" si="5"/>
        <v>-38.83495145631068</v>
      </c>
    </row>
    <row r="38" spans="1:11" ht="15" customHeight="1">
      <c r="A38" s="4" t="s">
        <v>32</v>
      </c>
      <c r="B38" s="5">
        <v>64</v>
      </c>
      <c r="C38" s="12">
        <f t="shared" si="0"/>
        <v>0.04756313262682263</v>
      </c>
      <c r="D38" s="5">
        <v>67</v>
      </c>
      <c r="E38" s="12">
        <f t="shared" si="1"/>
        <v>0.05900016731390731</v>
      </c>
      <c r="F38" s="5">
        <v>46</v>
      </c>
      <c r="G38" s="12">
        <f t="shared" si="2"/>
        <v>0.040069337375109974</v>
      </c>
      <c r="H38" s="5">
        <v>62</v>
      </c>
      <c r="I38" s="12">
        <f t="shared" si="3"/>
        <v>0.04468049840375316</v>
      </c>
      <c r="J38" s="6">
        <f t="shared" si="4"/>
        <v>16</v>
      </c>
      <c r="K38" s="13">
        <f t="shared" si="5"/>
        <v>34.78260869565217</v>
      </c>
    </row>
    <row r="39" spans="1:11" ht="15" customHeight="1">
      <c r="A39" s="4" t="s">
        <v>33</v>
      </c>
      <c r="B39" s="5">
        <v>32</v>
      </c>
      <c r="C39" s="12">
        <f t="shared" si="0"/>
        <v>0.023781566313411315</v>
      </c>
      <c r="D39" s="5">
        <v>40</v>
      </c>
      <c r="E39" s="12">
        <f t="shared" si="1"/>
        <v>0.03522398048591481</v>
      </c>
      <c r="F39" s="5">
        <v>54</v>
      </c>
      <c r="G39" s="12">
        <f t="shared" si="2"/>
        <v>0.04703791778817258</v>
      </c>
      <c r="H39" s="5">
        <v>62</v>
      </c>
      <c r="I39" s="12">
        <f t="shared" si="3"/>
        <v>0.04468049840375316</v>
      </c>
      <c r="J39" s="6">
        <f t="shared" si="4"/>
        <v>8</v>
      </c>
      <c r="K39" s="13">
        <f t="shared" si="5"/>
        <v>14.814814814814813</v>
      </c>
    </row>
    <row r="40" spans="1:11" ht="15" customHeight="1">
      <c r="A40" s="4" t="s">
        <v>34</v>
      </c>
      <c r="B40" s="5">
        <v>99</v>
      </c>
      <c r="C40" s="12">
        <f t="shared" si="0"/>
        <v>0.07357422078211626</v>
      </c>
      <c r="D40" s="5">
        <v>74</v>
      </c>
      <c r="E40" s="12">
        <f t="shared" si="1"/>
        <v>0.0651643638989424</v>
      </c>
      <c r="F40" s="5">
        <v>40</v>
      </c>
      <c r="G40" s="12">
        <f t="shared" si="2"/>
        <v>0.034842902065313014</v>
      </c>
      <c r="H40" s="5">
        <v>43</v>
      </c>
      <c r="I40" s="12">
        <f t="shared" si="3"/>
        <v>0.030988087602603</v>
      </c>
      <c r="J40" s="6">
        <f t="shared" si="4"/>
        <v>3</v>
      </c>
      <c r="K40" s="13">
        <f t="shared" si="5"/>
        <v>7.5</v>
      </c>
    </row>
    <row r="41" spans="1:11" ht="15" customHeight="1">
      <c r="A41" s="4" t="s">
        <v>35</v>
      </c>
      <c r="B41" s="5">
        <v>28</v>
      </c>
      <c r="C41" s="12">
        <f t="shared" si="0"/>
        <v>0.020808870524234902</v>
      </c>
      <c r="D41" s="5">
        <v>31</v>
      </c>
      <c r="E41" s="12">
        <f t="shared" si="1"/>
        <v>0.02729858487658398</v>
      </c>
      <c r="F41" s="5">
        <v>13</v>
      </c>
      <c r="G41" s="12">
        <f t="shared" si="2"/>
        <v>0.011323943171226732</v>
      </c>
      <c r="H41" s="5">
        <v>29</v>
      </c>
      <c r="I41" s="12">
        <f t="shared" si="3"/>
        <v>0.02089894280175551</v>
      </c>
      <c r="J41" s="6">
        <f t="shared" si="4"/>
        <v>16</v>
      </c>
      <c r="K41" s="13">
        <f t="shared" si="5"/>
        <v>123.07692307692308</v>
      </c>
    </row>
    <row r="42" spans="1:11" ht="15" customHeight="1">
      <c r="A42" s="4" t="s">
        <v>36</v>
      </c>
      <c r="B42" s="5">
        <v>23</v>
      </c>
      <c r="C42" s="12">
        <f t="shared" si="0"/>
        <v>0.017093000787764386</v>
      </c>
      <c r="D42" s="5">
        <v>20</v>
      </c>
      <c r="E42" s="12">
        <f t="shared" si="1"/>
        <v>0.017611990242957405</v>
      </c>
      <c r="F42" s="5">
        <v>15</v>
      </c>
      <c r="G42" s="12">
        <f t="shared" si="2"/>
        <v>0.013066088274492382</v>
      </c>
      <c r="H42" s="5">
        <v>3</v>
      </c>
      <c r="I42" s="12">
        <f t="shared" si="3"/>
        <v>0.0021619596001816047</v>
      </c>
      <c r="J42" s="6">
        <f t="shared" si="4"/>
        <v>-12</v>
      </c>
      <c r="K42" s="13">
        <f t="shared" si="5"/>
        <v>-80</v>
      </c>
    </row>
    <row r="43" spans="1:11" s="8" customFormat="1" ht="16.5" customHeight="1">
      <c r="A43" s="10" t="s">
        <v>44</v>
      </c>
      <c r="B43" s="7">
        <v>3370</v>
      </c>
      <c r="C43" s="14">
        <f t="shared" si="0"/>
        <v>2.5044962023811292</v>
      </c>
      <c r="D43" s="7">
        <v>2823</v>
      </c>
      <c r="E43" s="14">
        <f t="shared" si="1"/>
        <v>2.4859324227934376</v>
      </c>
      <c r="F43" s="7">
        <v>3718</v>
      </c>
      <c r="G43" s="14">
        <f t="shared" si="2"/>
        <v>3.238647746970845</v>
      </c>
      <c r="H43" s="7">
        <v>5169</v>
      </c>
      <c r="I43" s="14">
        <f t="shared" si="3"/>
        <v>3.7250563911129047</v>
      </c>
      <c r="J43" s="7">
        <f t="shared" si="4"/>
        <v>1451</v>
      </c>
      <c r="K43" s="15">
        <f t="shared" si="5"/>
        <v>39.026358257127484</v>
      </c>
    </row>
    <row r="44" spans="1:11" s="8" customFormat="1" ht="16.5" customHeight="1">
      <c r="A44" s="10" t="s">
        <v>45</v>
      </c>
      <c r="B44" s="7">
        <f>SUM(B7:B43)</f>
        <v>134558</v>
      </c>
      <c r="C44" s="14">
        <f t="shared" si="0"/>
        <v>100</v>
      </c>
      <c r="D44" s="7">
        <f>SUM(D7:D43)</f>
        <v>113559</v>
      </c>
      <c r="E44" s="14">
        <f t="shared" si="1"/>
        <v>100</v>
      </c>
      <c r="F44" s="7">
        <f>SUM(F7:F43)</f>
        <v>114801</v>
      </c>
      <c r="G44" s="14">
        <f t="shared" si="2"/>
        <v>100</v>
      </c>
      <c r="H44" s="7">
        <f>SUM(H7:H43)</f>
        <v>138763</v>
      </c>
      <c r="I44" s="14">
        <f t="shared" si="3"/>
        <v>100</v>
      </c>
      <c r="J44" s="7">
        <f t="shared" si="4"/>
        <v>23962</v>
      </c>
      <c r="K44" s="15">
        <f t="shared" si="5"/>
        <v>20.872640482225766</v>
      </c>
    </row>
    <row r="45" spans="1:11" s="8" customFormat="1" ht="16.5" customHeight="1">
      <c r="A45" s="11" t="s">
        <v>46</v>
      </c>
      <c r="B45" s="9">
        <v>14061</v>
      </c>
      <c r="C45" s="21">
        <f>(B45/B46)*100</f>
        <v>9.461105242263775</v>
      </c>
      <c r="D45" s="9">
        <v>20161</v>
      </c>
      <c r="E45" s="21">
        <f>(D45/D46)*100</f>
        <v>15.077026622793898</v>
      </c>
      <c r="F45" s="9">
        <v>23439</v>
      </c>
      <c r="G45" s="21">
        <f>(F45/F46)*100</f>
        <v>16.95529513888889</v>
      </c>
      <c r="H45" s="9">
        <v>25305</v>
      </c>
      <c r="I45" s="21">
        <f>(H45/H46)*100</f>
        <v>15.42348294609552</v>
      </c>
      <c r="J45" s="7">
        <f t="shared" si="4"/>
        <v>1866</v>
      </c>
      <c r="K45" s="15">
        <f t="shared" si="5"/>
        <v>7.961090490208626</v>
      </c>
    </row>
    <row r="46" spans="1:11" s="8" customFormat="1" ht="16.5" customHeight="1">
      <c r="A46" s="10" t="s">
        <v>47</v>
      </c>
      <c r="B46" s="7">
        <f>B45+B44</f>
        <v>148619</v>
      </c>
      <c r="C46" s="21"/>
      <c r="D46" s="7">
        <f>D45+D44</f>
        <v>133720</v>
      </c>
      <c r="E46" s="21"/>
      <c r="F46" s="7">
        <f>F45+F44</f>
        <v>138240</v>
      </c>
      <c r="G46" s="21"/>
      <c r="H46" s="7">
        <f>H45+H44</f>
        <v>164068</v>
      </c>
      <c r="I46" s="21"/>
      <c r="J46" s="7">
        <f t="shared" si="4"/>
        <v>25828</v>
      </c>
      <c r="K46" s="15">
        <f t="shared" si="5"/>
        <v>18.683449074074073</v>
      </c>
    </row>
  </sheetData>
  <mergeCells count="12">
    <mergeCell ref="C45:C46"/>
    <mergeCell ref="E45:E46"/>
    <mergeCell ref="G45:G46"/>
    <mergeCell ref="I45:I46"/>
    <mergeCell ref="H5:I5"/>
    <mergeCell ref="J5:K5"/>
    <mergeCell ref="A2:K2"/>
    <mergeCell ref="A3:K3"/>
    <mergeCell ref="A5:A6"/>
    <mergeCell ref="B5:C5"/>
    <mergeCell ref="D5:E5"/>
    <mergeCell ref="F5:G5"/>
  </mergeCells>
  <conditionalFormatting sqref="J7:K46">
    <cfRule type="cellIs" priority="1" dxfId="0" operator="lessThan" stopIfTrue="1">
      <formula>0</formula>
    </cfRule>
  </conditionalFormatting>
  <printOptions/>
  <pageMargins left="0.3937007874015748" right="0.1968503937007874" top="0.1968503937007874" bottom="0.1968503937007874" header="0.5118110236220472" footer="0.5118110236220472"/>
  <pageSetup orientation="landscape" paperSize="9" scale="79" r:id="rId1"/>
  <ignoredErrors>
    <ignoredError sqref="C44:E44 F44:G44 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dcterms:created xsi:type="dcterms:W3CDTF">2007-12-31T08:59:45Z</dcterms:created>
  <dcterms:modified xsi:type="dcterms:W3CDTF">2007-12-31T09:37:24Z</dcterms:modified>
  <cp:category/>
  <cp:version/>
  <cp:contentType/>
  <cp:contentStatus/>
</cp:coreProperties>
</file>