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09_TEMMUZ" sheetId="1" r:id="rId1"/>
    <sheet name="2009_OCAK-TEMMUZ DÖNEMİ" sheetId="2" r:id="rId2"/>
  </sheets>
  <definedNames/>
  <calcPr fullCalcOnLoad="1"/>
</workbook>
</file>

<file path=xl/sharedStrings.xml><?xml version="1.0" encoding="utf-8"?>
<sst xmlns="http://schemas.openxmlformats.org/spreadsheetml/2006/main" count="139" uniqueCount="48">
  <si>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</si>
  <si>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</si>
  <si>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</si>
  <si>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</si>
  <si>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</si>
  <si>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</si>
  <si>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</si>
  <si>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</si>
  <si>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</si>
  <si>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</si>
  <si>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</si>
  <si>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</si>
  <si>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</si>
  <si>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</si>
  <si>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</si>
  <si>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</si>
  <si>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</si>
  <si>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</si>
  <si>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ANTALYA İL KÜLTÜR VE TURİZM MÜDÜRLÜĞÜ</t>
  </si>
  <si>
    <t>TERMESSOS</t>
  </si>
  <si>
    <t>MÜZELER TOPLAMI</t>
  </si>
  <si>
    <t>MÜZELER</t>
  </si>
  <si>
    <t>ÖREN YERLERİ</t>
  </si>
  <si>
    <t>ÖREN YERLERİ TOPLAMI</t>
  </si>
  <si>
    <t>GENEL TOPLAM</t>
  </si>
  <si>
    <t>NOEL BABA MÜZESİ</t>
  </si>
  <si>
    <t>OLYMPOS (Plaj Kartı)</t>
  </si>
  <si>
    <t>GİRİŞ ÜCRETİ</t>
  </si>
  <si>
    <t>İNDİRİMLİ GRUP (Seyahat Acentası)</t>
  </si>
  <si>
    <t>SATILAN MÜZE KART ADEDİ</t>
  </si>
  <si>
    <t>TAM</t>
  </si>
  <si>
    <t>İNDİRİMLİ</t>
  </si>
  <si>
    <t>PERSONEL</t>
  </si>
  <si>
    <t>ZİYARETÇİ TOPLAMI</t>
  </si>
  <si>
    <t>MÜZE KART GELİRİ</t>
  </si>
  <si>
    <t>Ücretsiz</t>
  </si>
  <si>
    <t>ÜCRETLİ ZİYARETÇİ</t>
  </si>
  <si>
    <t>ÜCRETSİZ ZİYARETÇİ</t>
  </si>
  <si>
    <t>ALANYA ATATÜRK EVİ VE MÜZESİ</t>
  </si>
  <si>
    <t>MÜZE KARTLI ZİYARETÇİ</t>
  </si>
  <si>
    <t>-</t>
  </si>
  <si>
    <t>TOPLAM MÜZE KART SATIŞI</t>
  </si>
  <si>
    <t>MÜZE GELİRİ</t>
  </si>
  <si>
    <t>ÖRENYERİ GELİRİ</t>
  </si>
  <si>
    <t>M Ü Z E    V E    Ö R E N    Y E R L E R İ    İ S T A T İ S T İ Ğ İ</t>
  </si>
  <si>
    <t>ANTALYA ATATÜRK EVİ VE MÜZESİ</t>
  </si>
  <si>
    <t>2009 YILI TEMMUZ AYI</t>
  </si>
  <si>
    <t>2009 YILI OCAK-TEMMUZ DÖNEMİ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</si>
</sst>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  <numFmt numFmtId="180" formatCode="###\ ###\ ##0"/>
    <numFmt numFmtId="181" formatCode="\ ###\ ###\ ##0"/>
  </numFmts>
  <fonts count="32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b/>
      <sz val="12"/>
      <color indexed="16"/>
      <name val="Arial"/>
      <family val="2"/>
    </font>
    <font>
      <b/>
      <sz val="18"/>
      <color indexed="12"/>
      <name val="Arial"/>
      <family val="2"/>
    </font>
    <font>
      <b/>
      <sz val="16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7" borderId="6" applyNumberFormat="0" applyAlignment="0" applyProtection="0"/>
    <xf numFmtId="0" fontId="24" fillId="16" borderId="6" applyNumberFormat="0" applyAlignment="0" applyProtection="0"/>
    <xf numFmtId="0" fontId="25" fillId="17" borderId="7" applyNumberFormat="0" applyAlignment="0" applyProtection="0"/>
    <xf numFmtId="0" fontId="26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18" borderId="8" applyNumberFormat="0" applyFont="0" applyAlignment="0" applyProtection="0"/>
    <xf numFmtId="0" fontId="28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3" fillId="24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7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24" borderId="10" xfId="0" applyNumberFormat="1" applyFont="1" applyFill="1" applyBorder="1" applyAlignment="1">
      <alignment vertical="center"/>
    </xf>
    <xf numFmtId="178" fontId="3" fillId="24" borderId="10" xfId="0" applyNumberFormat="1" applyFont="1" applyFill="1" applyBorder="1" applyAlignment="1">
      <alignment horizontal="right" vertical="center"/>
    </xf>
    <xf numFmtId="178" fontId="3" fillId="0" borderId="11" xfId="0" applyNumberFormat="1" applyFont="1" applyBorder="1" applyAlignment="1">
      <alignment vertical="center"/>
    </xf>
    <xf numFmtId="0" fontId="3" fillId="16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179" fontId="3" fillId="24" borderId="10" xfId="0" applyNumberFormat="1" applyFont="1" applyFill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11" fillId="24" borderId="10" xfId="0" applyNumberFormat="1" applyFont="1" applyFill="1" applyBorder="1" applyAlignment="1">
      <alignment vertical="center"/>
    </xf>
    <xf numFmtId="178" fontId="11" fillId="24" borderId="10" xfId="0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vertical="center"/>
    </xf>
    <xf numFmtId="179" fontId="11" fillId="25" borderId="10" xfId="0" applyNumberFormat="1" applyFont="1" applyFill="1" applyBorder="1" applyAlignment="1">
      <alignment vertical="center"/>
    </xf>
    <xf numFmtId="178" fontId="11" fillId="25" borderId="10" xfId="0" applyNumberFormat="1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180" fontId="6" fillId="0" borderId="10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80" fontId="10" fillId="0" borderId="10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horizontal="center" vertical="center"/>
    </xf>
    <xf numFmtId="180" fontId="10" fillId="0" borderId="14" xfId="0" applyNumberFormat="1" applyFont="1" applyBorder="1" applyAlignment="1">
      <alignment vertical="center"/>
    </xf>
    <xf numFmtId="180" fontId="3" fillId="24" borderId="10" xfId="0" applyNumberFormat="1" applyFont="1" applyFill="1" applyBorder="1" applyAlignment="1">
      <alignment vertical="center"/>
    </xf>
    <xf numFmtId="0" fontId="11" fillId="25" borderId="14" xfId="0" applyFont="1" applyFill="1" applyBorder="1" applyAlignment="1">
      <alignment horizontal="right" vertical="center"/>
    </xf>
    <xf numFmtId="0" fontId="11" fillId="25" borderId="15" xfId="0" applyFont="1" applyFill="1" applyBorder="1" applyAlignment="1">
      <alignment horizontal="right" vertical="center"/>
    </xf>
    <xf numFmtId="0" fontId="7" fillId="24" borderId="10" xfId="0" applyFont="1" applyFill="1" applyBorder="1" applyAlignment="1">
      <alignment horizontal="right" vertical="center"/>
    </xf>
    <xf numFmtId="0" fontId="3" fillId="16" borderId="16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right" vertical="center"/>
    </xf>
    <xf numFmtId="0" fontId="7" fillId="24" borderId="15" xfId="0" applyFont="1" applyFill="1" applyBorder="1" applyAlignment="1">
      <alignment horizontal="right" vertical="center"/>
    </xf>
    <xf numFmtId="0" fontId="7" fillId="16" borderId="10" xfId="0" applyFont="1" applyFill="1" applyBorder="1" applyAlignment="1">
      <alignment horizontal="left" vertical="center"/>
    </xf>
    <xf numFmtId="0" fontId="3" fillId="16" borderId="17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9" fillId="16" borderId="16" xfId="0" applyFont="1" applyFill="1" applyBorder="1" applyAlignment="1">
      <alignment horizontal="center" vertical="center" wrapText="1"/>
    </xf>
    <xf numFmtId="0" fontId="9" fillId="16" borderId="13" xfId="0" applyFont="1" applyFill="1" applyBorder="1" applyAlignment="1">
      <alignment horizontal="center" vertical="center" wrapText="1"/>
    </xf>
    <xf numFmtId="178" fontId="3" fillId="16" borderId="10" xfId="0" applyNumberFormat="1" applyFont="1" applyFill="1" applyBorder="1" applyAlignment="1">
      <alignment horizontal="center" vertical="center" wrapText="1"/>
    </xf>
    <xf numFmtId="0" fontId="11" fillId="24" borderId="1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/>
    </xf>
    <xf numFmtId="0" fontId="3" fillId="16" borderId="20" xfId="0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 horizontal="center" vertical="center"/>
    </xf>
    <xf numFmtId="180" fontId="7" fillId="16" borderId="10" xfId="0" applyNumberFormat="1" applyFont="1" applyFill="1" applyBorder="1" applyAlignment="1">
      <alignment horizontal="left" vertical="center"/>
    </xf>
    <xf numFmtId="180" fontId="9" fillId="16" borderId="16" xfId="0" applyNumberFormat="1" applyFont="1" applyFill="1" applyBorder="1" applyAlignment="1">
      <alignment horizontal="center" vertical="center" wrapText="1"/>
    </xf>
    <xf numFmtId="180" fontId="9" fillId="16" borderId="13" xfId="0" applyNumberFormat="1" applyFont="1" applyFill="1" applyBorder="1" applyAlignment="1">
      <alignment horizontal="center" vertical="center" wrapText="1"/>
    </xf>
    <xf numFmtId="180" fontId="3" fillId="16" borderId="16" xfId="0" applyNumberFormat="1" applyFont="1" applyFill="1" applyBorder="1" applyAlignment="1">
      <alignment horizontal="center" vertical="center" wrapText="1"/>
    </xf>
    <xf numFmtId="180" fontId="3" fillId="16" borderId="13" xfId="0" applyNumberFormat="1" applyFont="1" applyFill="1" applyBorder="1" applyAlignment="1">
      <alignment horizontal="center" vertical="center" wrapText="1"/>
    </xf>
    <xf numFmtId="180" fontId="3" fillId="16" borderId="17" xfId="0" applyNumberFormat="1" applyFont="1" applyFill="1" applyBorder="1" applyAlignment="1">
      <alignment horizontal="center" vertical="center" wrapText="1"/>
    </xf>
    <xf numFmtId="180" fontId="3" fillId="16" borderId="18" xfId="0" applyNumberFormat="1" applyFont="1" applyFill="1" applyBorder="1" applyAlignment="1">
      <alignment horizontal="center" vertical="center" wrapText="1"/>
    </xf>
    <xf numFmtId="180" fontId="7" fillId="24" borderId="14" xfId="0" applyNumberFormat="1" applyFont="1" applyFill="1" applyBorder="1" applyAlignment="1">
      <alignment horizontal="right" vertical="center"/>
    </xf>
    <xf numFmtId="180" fontId="7" fillId="24" borderId="15" xfId="0" applyNumberFormat="1" applyFont="1" applyFill="1" applyBorder="1" applyAlignment="1">
      <alignment horizontal="right" vertical="center"/>
    </xf>
    <xf numFmtId="180" fontId="3" fillId="16" borderId="10" xfId="0" applyNumberFormat="1" applyFont="1" applyFill="1" applyBorder="1" applyAlignment="1">
      <alignment horizontal="center" vertical="center" wrapText="1"/>
    </xf>
    <xf numFmtId="180" fontId="11" fillId="25" borderId="10" xfId="0" applyNumberFormat="1" applyFont="1" applyFill="1" applyBorder="1" applyAlignment="1">
      <alignment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6"/>
  <sheetViews>
    <sheetView showGridLines="0" view="pageBreakPreview" zoomScale="75" zoomScaleSheetLayoutView="75" zoomScalePageLayoutView="0" workbookViewId="0" topLeftCell="C8">
      <selection activeCell="O35" sqref="O35"/>
    </sheetView>
  </sheetViews>
  <sheetFormatPr defaultColWidth="9.00390625" defaultRowHeight="15" customHeight="1"/>
  <cols>
    <col min="1" max="1" width="0.875" style="1" customWidth="1"/>
    <col min="2" max="2" width="28.75390625" style="1" customWidth="1"/>
    <col min="3" max="3" width="10.375" style="11" customWidth="1"/>
    <col min="4" max="5" width="14.75390625" style="1" customWidth="1"/>
    <col min="6" max="6" width="20.625" style="1" customWidth="1"/>
    <col min="7" max="7" width="16.875" style="1" customWidth="1"/>
    <col min="8" max="8" width="15.75390625" style="1" customWidth="1"/>
    <col min="9" max="9" width="19.75390625" style="1" customWidth="1"/>
    <col min="10" max="10" width="0.875" style="1" customWidth="1"/>
    <col min="11" max="11" width="7.75390625" style="1" customWidth="1"/>
    <col min="12" max="12" width="12.75390625" style="1" customWidth="1"/>
    <col min="13" max="14" width="14.25390625" style="1" customWidth="1"/>
    <col min="15" max="15" width="16.75390625" style="1" customWidth="1"/>
    <col min="16" max="16384" width="9.125" style="1" customWidth="1"/>
  </cols>
  <sheetData>
    <row r="1" spans="2:15" ht="26.25" customHeight="1">
      <c r="B1" s="59" t="s">
        <v>18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2:15" ht="18" customHeight="1">
      <c r="B2" s="60" t="s">
        <v>44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2:15" ht="19.5" customHeight="1">
      <c r="B3" s="6"/>
      <c r="C3" s="6"/>
      <c r="D3" s="6"/>
      <c r="E3" s="6"/>
      <c r="F3" s="6"/>
      <c r="G3" s="6"/>
      <c r="H3" s="6"/>
      <c r="I3" s="7"/>
      <c r="M3" s="58" t="s">
        <v>46</v>
      </c>
      <c r="N3" s="58"/>
      <c r="O3" s="58"/>
    </row>
    <row r="4" spans="2:15" s="17" customFormat="1" ht="24.75" customHeight="1">
      <c r="B4" s="52" t="s">
        <v>21</v>
      </c>
      <c r="C4" s="55" t="s">
        <v>27</v>
      </c>
      <c r="D4" s="46" t="s">
        <v>36</v>
      </c>
      <c r="E4" s="46" t="s">
        <v>37</v>
      </c>
      <c r="F4" s="53" t="s">
        <v>28</v>
      </c>
      <c r="G4" s="46" t="s">
        <v>39</v>
      </c>
      <c r="H4" s="49" t="s">
        <v>33</v>
      </c>
      <c r="I4" s="49" t="s">
        <v>42</v>
      </c>
      <c r="K4" s="61" t="s">
        <v>29</v>
      </c>
      <c r="L4" s="62"/>
      <c r="M4" s="63"/>
      <c r="N4" s="46" t="s">
        <v>41</v>
      </c>
      <c r="O4" s="46" t="s">
        <v>34</v>
      </c>
    </row>
    <row r="5" spans="2:15" s="17" customFormat="1" ht="24.75" customHeight="1">
      <c r="B5" s="52"/>
      <c r="C5" s="56"/>
      <c r="D5" s="47"/>
      <c r="E5" s="47"/>
      <c r="F5" s="54"/>
      <c r="G5" s="47"/>
      <c r="H5" s="49"/>
      <c r="I5" s="49"/>
      <c r="K5" s="16" t="s">
        <v>30</v>
      </c>
      <c r="L5" s="16" t="s">
        <v>31</v>
      </c>
      <c r="M5" s="16" t="s">
        <v>32</v>
      </c>
      <c r="N5" s="47"/>
      <c r="O5" s="47"/>
    </row>
    <row r="6" spans="2:15" ht="19.5" customHeight="1">
      <c r="B6" s="4" t="s">
        <v>1</v>
      </c>
      <c r="C6" s="12">
        <v>15</v>
      </c>
      <c r="D6" s="21">
        <v>2636</v>
      </c>
      <c r="E6" s="21">
        <v>2364</v>
      </c>
      <c r="F6" s="21">
        <v>378</v>
      </c>
      <c r="G6" s="21">
        <v>1027</v>
      </c>
      <c r="H6" s="21">
        <f>SUM(D6:G6)</f>
        <v>6405</v>
      </c>
      <c r="I6" s="12">
        <v>39540</v>
      </c>
      <c r="J6" s="17"/>
      <c r="K6" s="21">
        <v>599</v>
      </c>
      <c r="L6" s="21">
        <v>416</v>
      </c>
      <c r="M6" s="21">
        <v>12</v>
      </c>
      <c r="N6" s="21">
        <f>SUM(K6:M6)</f>
        <v>1027</v>
      </c>
      <c r="O6" s="28">
        <v>16164</v>
      </c>
    </row>
    <row r="7" spans="2:15" ht="19.5" customHeight="1">
      <c r="B7" s="4" t="s">
        <v>0</v>
      </c>
      <c r="C7" s="12">
        <v>3</v>
      </c>
      <c r="D7" s="21">
        <v>1188</v>
      </c>
      <c r="E7" s="21">
        <v>562</v>
      </c>
      <c r="F7" s="21">
        <v>0</v>
      </c>
      <c r="G7" s="21">
        <v>71</v>
      </c>
      <c r="H7" s="21">
        <f>SUM(D7:G7)</f>
        <v>1821</v>
      </c>
      <c r="I7" s="12">
        <v>3564</v>
      </c>
      <c r="J7" s="17"/>
      <c r="K7" s="21">
        <v>23</v>
      </c>
      <c r="L7" s="21">
        <v>48</v>
      </c>
      <c r="M7" s="21">
        <v>0</v>
      </c>
      <c r="N7" s="21">
        <f>SUM(K7:M7)</f>
        <v>71</v>
      </c>
      <c r="O7" s="28">
        <v>940</v>
      </c>
    </row>
    <row r="8" spans="2:15" ht="19.5" customHeight="1">
      <c r="B8" s="4" t="s">
        <v>2</v>
      </c>
      <c r="C8" s="12">
        <v>10</v>
      </c>
      <c r="D8" s="21">
        <v>2944</v>
      </c>
      <c r="E8" s="21">
        <v>221</v>
      </c>
      <c r="F8" s="21">
        <v>1238</v>
      </c>
      <c r="G8" s="21">
        <v>263</v>
      </c>
      <c r="H8" s="21">
        <f>SUM(D8:G8)</f>
        <v>4666</v>
      </c>
      <c r="I8" s="12">
        <v>29440</v>
      </c>
      <c r="J8" s="17"/>
      <c r="K8" s="21">
        <v>143</v>
      </c>
      <c r="L8" s="21">
        <v>120</v>
      </c>
      <c r="M8" s="21">
        <v>0</v>
      </c>
      <c r="N8" s="21">
        <f>SUM(K8:M8)</f>
        <v>263</v>
      </c>
      <c r="O8" s="28">
        <v>4060</v>
      </c>
    </row>
    <row r="9" spans="2:15" ht="21.75" customHeight="1">
      <c r="B9" s="45" t="s">
        <v>20</v>
      </c>
      <c r="C9" s="45"/>
      <c r="D9" s="5">
        <f aca="true" t="shared" si="0" ref="D9:I9">SUM(D6:D8)</f>
        <v>6768</v>
      </c>
      <c r="E9" s="5">
        <f t="shared" si="0"/>
        <v>3147</v>
      </c>
      <c r="F9" s="5">
        <f t="shared" si="0"/>
        <v>1616</v>
      </c>
      <c r="G9" s="5">
        <f t="shared" si="0"/>
        <v>1361</v>
      </c>
      <c r="H9" s="5">
        <f t="shared" si="0"/>
        <v>12892</v>
      </c>
      <c r="I9" s="13">
        <f>SUM(I6:I8)</f>
        <v>72544</v>
      </c>
      <c r="K9" s="23">
        <f>SUM(K6:K8)</f>
        <v>765</v>
      </c>
      <c r="L9" s="23">
        <f>SUM(L6:L8)</f>
        <v>584</v>
      </c>
      <c r="M9" s="23">
        <f>SUM(M6:M8)</f>
        <v>12</v>
      </c>
      <c r="N9" s="23">
        <f>SUM(N6:N8)</f>
        <v>1361</v>
      </c>
      <c r="O9" s="13">
        <f>SUM(O6:O8)</f>
        <v>21164</v>
      </c>
    </row>
    <row r="10" spans="3:9" s="2" customFormat="1" ht="4.5" customHeight="1">
      <c r="C10" s="9"/>
      <c r="D10" s="3"/>
      <c r="E10" s="3"/>
      <c r="F10" s="3"/>
      <c r="G10" s="3"/>
      <c r="H10" s="3"/>
      <c r="I10" s="30"/>
    </row>
    <row r="11" spans="2:15" s="17" customFormat="1" ht="24.75" customHeight="1">
      <c r="B11" s="52" t="s">
        <v>22</v>
      </c>
      <c r="C11" s="55" t="s">
        <v>27</v>
      </c>
      <c r="D11" s="46" t="s">
        <v>36</v>
      </c>
      <c r="E11" s="46" t="s">
        <v>37</v>
      </c>
      <c r="F11" s="53" t="s">
        <v>28</v>
      </c>
      <c r="G11" s="46" t="s">
        <v>39</v>
      </c>
      <c r="H11" s="49" t="s">
        <v>33</v>
      </c>
      <c r="I11" s="57" t="s">
        <v>43</v>
      </c>
      <c r="K11" s="48" t="s">
        <v>29</v>
      </c>
      <c r="L11" s="48"/>
      <c r="M11" s="48"/>
      <c r="N11" s="49" t="s">
        <v>41</v>
      </c>
      <c r="O11" s="49" t="s">
        <v>34</v>
      </c>
    </row>
    <row r="12" spans="2:15" s="17" customFormat="1" ht="18.75" customHeight="1">
      <c r="B12" s="52"/>
      <c r="C12" s="56"/>
      <c r="D12" s="47"/>
      <c r="E12" s="47"/>
      <c r="F12" s="54"/>
      <c r="G12" s="47"/>
      <c r="H12" s="49"/>
      <c r="I12" s="57"/>
      <c r="K12" s="16" t="s">
        <v>30</v>
      </c>
      <c r="L12" s="16" t="s">
        <v>31</v>
      </c>
      <c r="M12" s="16" t="s">
        <v>32</v>
      </c>
      <c r="N12" s="49"/>
      <c r="O12" s="49"/>
    </row>
    <row r="13" spans="2:15" ht="19.5" customHeight="1">
      <c r="B13" s="4" t="s">
        <v>3</v>
      </c>
      <c r="C13" s="12">
        <v>15</v>
      </c>
      <c r="D13" s="21">
        <v>9476</v>
      </c>
      <c r="E13" s="21">
        <v>6003</v>
      </c>
      <c r="F13" s="21">
        <v>12037</v>
      </c>
      <c r="G13" s="21">
        <v>3164</v>
      </c>
      <c r="H13" s="21">
        <f>SUM(D13:G13)</f>
        <v>30680</v>
      </c>
      <c r="I13" s="12">
        <v>142140</v>
      </c>
      <c r="J13" s="17"/>
      <c r="K13" s="21">
        <v>2106</v>
      </c>
      <c r="L13" s="21">
        <v>963</v>
      </c>
      <c r="M13" s="21">
        <v>95</v>
      </c>
      <c r="N13" s="21">
        <f>SUM(K13:M13)</f>
        <v>3164</v>
      </c>
      <c r="O13" s="28">
        <v>51940</v>
      </c>
    </row>
    <row r="14" spans="2:15" ht="19.5" customHeight="1">
      <c r="B14" s="4" t="s">
        <v>4</v>
      </c>
      <c r="C14" s="12">
        <v>15</v>
      </c>
      <c r="D14" s="21">
        <v>3143</v>
      </c>
      <c r="E14" s="21">
        <v>1289</v>
      </c>
      <c r="F14" s="21">
        <v>7604</v>
      </c>
      <c r="G14" s="24">
        <v>524</v>
      </c>
      <c r="H14" s="21">
        <f aca="true" t="shared" si="1" ref="H14:H32">SUM(D14:G14)</f>
        <v>12560</v>
      </c>
      <c r="I14" s="12">
        <v>47145</v>
      </c>
      <c r="J14" s="17"/>
      <c r="K14" s="21">
        <v>321</v>
      </c>
      <c r="L14" s="21">
        <v>176</v>
      </c>
      <c r="M14" s="21">
        <v>27</v>
      </c>
      <c r="N14" s="21">
        <f aca="true" t="shared" si="2" ref="N14:N32">SUM(K14:M14)</f>
        <v>524</v>
      </c>
      <c r="O14" s="28">
        <v>8234</v>
      </c>
    </row>
    <row r="15" spans="2:15" ht="19.5" customHeight="1">
      <c r="B15" s="4" t="s">
        <v>5</v>
      </c>
      <c r="C15" s="12">
        <v>8</v>
      </c>
      <c r="D15" s="21">
        <v>16200</v>
      </c>
      <c r="E15" s="21">
        <v>7164</v>
      </c>
      <c r="F15" s="21">
        <v>758</v>
      </c>
      <c r="G15" s="24">
        <v>1094</v>
      </c>
      <c r="H15" s="21">
        <f t="shared" si="1"/>
        <v>25216</v>
      </c>
      <c r="I15" s="12">
        <v>129600</v>
      </c>
      <c r="J15" s="17"/>
      <c r="K15" s="21">
        <v>700</v>
      </c>
      <c r="L15" s="21">
        <v>394</v>
      </c>
      <c r="M15" s="21">
        <v>2</v>
      </c>
      <c r="N15" s="21">
        <f t="shared" si="2"/>
        <v>1096</v>
      </c>
      <c r="O15" s="28">
        <v>17940</v>
      </c>
    </row>
    <row r="16" spans="2:15" ht="19.5" customHeight="1">
      <c r="B16" s="4" t="s">
        <v>25</v>
      </c>
      <c r="C16" s="12">
        <v>10</v>
      </c>
      <c r="D16" s="21">
        <v>4661</v>
      </c>
      <c r="E16" s="21">
        <v>4410</v>
      </c>
      <c r="F16" s="21">
        <v>49306</v>
      </c>
      <c r="G16" s="24">
        <v>792</v>
      </c>
      <c r="H16" s="21">
        <f t="shared" si="1"/>
        <v>59169</v>
      </c>
      <c r="I16" s="12">
        <v>46610</v>
      </c>
      <c r="J16" s="17"/>
      <c r="K16" s="21">
        <v>553</v>
      </c>
      <c r="L16" s="21">
        <v>237</v>
      </c>
      <c r="M16" s="21">
        <v>0</v>
      </c>
      <c r="N16" s="21">
        <f t="shared" si="2"/>
        <v>790</v>
      </c>
      <c r="O16" s="28">
        <v>13434</v>
      </c>
    </row>
    <row r="17" spans="2:15" ht="19.5" customHeight="1">
      <c r="B17" s="4" t="s">
        <v>9</v>
      </c>
      <c r="C17" s="12">
        <v>10</v>
      </c>
      <c r="D17" s="21">
        <v>5602</v>
      </c>
      <c r="E17" s="21">
        <v>4101</v>
      </c>
      <c r="F17" s="21">
        <v>50303</v>
      </c>
      <c r="G17" s="24">
        <v>543</v>
      </c>
      <c r="H17" s="21">
        <f t="shared" si="1"/>
        <v>60549</v>
      </c>
      <c r="I17" s="12">
        <v>56020</v>
      </c>
      <c r="J17" s="17"/>
      <c r="K17" s="21">
        <v>349</v>
      </c>
      <c r="L17" s="21">
        <v>194</v>
      </c>
      <c r="M17" s="21">
        <v>0</v>
      </c>
      <c r="N17" s="21">
        <f t="shared" si="2"/>
        <v>543</v>
      </c>
      <c r="O17" s="28">
        <v>8920</v>
      </c>
    </row>
    <row r="18" spans="2:15" ht="19.5" customHeight="1">
      <c r="B18" s="4" t="s">
        <v>7</v>
      </c>
      <c r="C18" s="12">
        <v>3</v>
      </c>
      <c r="D18" s="21">
        <v>3130</v>
      </c>
      <c r="E18" s="21">
        <v>340</v>
      </c>
      <c r="F18" s="21">
        <v>157</v>
      </c>
      <c r="G18" s="24">
        <v>98</v>
      </c>
      <c r="H18" s="21">
        <f t="shared" si="1"/>
        <v>3725</v>
      </c>
      <c r="I18" s="12">
        <v>9390</v>
      </c>
      <c r="J18" s="17"/>
      <c r="K18" s="21">
        <v>64</v>
      </c>
      <c r="L18" s="21">
        <v>34</v>
      </c>
      <c r="M18" s="21">
        <v>0</v>
      </c>
      <c r="N18" s="21">
        <f t="shared" si="2"/>
        <v>98</v>
      </c>
      <c r="O18" s="28">
        <v>1620</v>
      </c>
    </row>
    <row r="19" spans="2:15" ht="19.5" customHeight="1">
      <c r="B19" s="4" t="s">
        <v>8</v>
      </c>
      <c r="C19" s="12">
        <v>8</v>
      </c>
      <c r="D19" s="21">
        <v>3715</v>
      </c>
      <c r="E19" s="21">
        <v>1232</v>
      </c>
      <c r="F19" s="21">
        <v>636</v>
      </c>
      <c r="G19" s="24">
        <v>147</v>
      </c>
      <c r="H19" s="21">
        <f t="shared" si="1"/>
        <v>5730</v>
      </c>
      <c r="I19" s="12">
        <v>29720</v>
      </c>
      <c r="J19" s="17"/>
      <c r="K19" s="21">
        <v>88</v>
      </c>
      <c r="L19" s="21">
        <v>59</v>
      </c>
      <c r="M19" s="21">
        <v>0</v>
      </c>
      <c r="N19" s="21">
        <f t="shared" si="2"/>
        <v>147</v>
      </c>
      <c r="O19" s="28">
        <v>2350</v>
      </c>
    </row>
    <row r="20" spans="2:15" ht="19.5" customHeight="1">
      <c r="B20" s="4" t="s">
        <v>6</v>
      </c>
      <c r="C20" s="12">
        <v>5</v>
      </c>
      <c r="D20" s="21">
        <v>16825</v>
      </c>
      <c r="E20" s="21">
        <v>1208</v>
      </c>
      <c r="F20" s="21">
        <v>256</v>
      </c>
      <c r="G20" s="24">
        <v>426</v>
      </c>
      <c r="H20" s="21">
        <f t="shared" si="1"/>
        <v>18715</v>
      </c>
      <c r="I20" s="12">
        <v>84125</v>
      </c>
      <c r="J20" s="17"/>
      <c r="K20" s="21">
        <v>245</v>
      </c>
      <c r="L20" s="21">
        <v>181</v>
      </c>
      <c r="M20" s="21">
        <v>0</v>
      </c>
      <c r="N20" s="21">
        <f t="shared" si="2"/>
        <v>426</v>
      </c>
      <c r="O20" s="28">
        <v>6710</v>
      </c>
    </row>
    <row r="21" spans="2:15" ht="19.5" customHeight="1">
      <c r="B21" s="4" t="s">
        <v>19</v>
      </c>
      <c r="C21" s="12">
        <v>8</v>
      </c>
      <c r="D21" s="21">
        <v>1563</v>
      </c>
      <c r="E21" s="21">
        <v>537</v>
      </c>
      <c r="F21" s="21">
        <v>82</v>
      </c>
      <c r="G21" s="24">
        <v>18</v>
      </c>
      <c r="H21" s="21">
        <f t="shared" si="1"/>
        <v>2200</v>
      </c>
      <c r="I21" s="12">
        <v>12504</v>
      </c>
      <c r="J21" s="17"/>
      <c r="K21" s="21">
        <v>10</v>
      </c>
      <c r="L21" s="21">
        <v>8</v>
      </c>
      <c r="M21" s="21">
        <v>0</v>
      </c>
      <c r="N21" s="21">
        <f t="shared" si="2"/>
        <v>18</v>
      </c>
      <c r="O21" s="28">
        <v>280</v>
      </c>
    </row>
    <row r="22" spans="2:15" ht="19.5" customHeight="1">
      <c r="B22" s="4" t="s">
        <v>10</v>
      </c>
      <c r="C22" s="12">
        <v>3</v>
      </c>
      <c r="D22" s="21">
        <v>658</v>
      </c>
      <c r="E22" s="21">
        <v>1384</v>
      </c>
      <c r="F22" s="21">
        <v>0</v>
      </c>
      <c r="G22" s="24">
        <v>29</v>
      </c>
      <c r="H22" s="21">
        <f t="shared" si="1"/>
        <v>2071</v>
      </c>
      <c r="I22" s="12">
        <v>1974</v>
      </c>
      <c r="J22" s="17"/>
      <c r="K22" s="21">
        <v>9</v>
      </c>
      <c r="L22" s="21">
        <v>20</v>
      </c>
      <c r="M22" s="21">
        <v>0</v>
      </c>
      <c r="N22" s="21">
        <f t="shared" si="2"/>
        <v>29</v>
      </c>
      <c r="O22" s="28">
        <v>380</v>
      </c>
    </row>
    <row r="23" spans="2:15" ht="19.5" customHeight="1">
      <c r="B23" s="4" t="s">
        <v>11</v>
      </c>
      <c r="C23" s="12">
        <v>3</v>
      </c>
      <c r="D23" s="21">
        <v>27590</v>
      </c>
      <c r="E23" s="21">
        <v>4720</v>
      </c>
      <c r="F23" s="21">
        <v>0</v>
      </c>
      <c r="G23" s="24">
        <v>637</v>
      </c>
      <c r="H23" s="21">
        <f t="shared" si="1"/>
        <v>32947</v>
      </c>
      <c r="I23" s="12">
        <v>82770</v>
      </c>
      <c r="J23" s="17"/>
      <c r="K23" s="21">
        <v>313</v>
      </c>
      <c r="L23" s="21">
        <v>324</v>
      </c>
      <c r="M23" s="21">
        <v>0</v>
      </c>
      <c r="N23" s="21">
        <f t="shared" si="2"/>
        <v>637</v>
      </c>
      <c r="O23" s="28">
        <v>9500</v>
      </c>
    </row>
    <row r="24" spans="2:15" ht="19.5" customHeight="1">
      <c r="B24" s="4" t="s">
        <v>26</v>
      </c>
      <c r="C24" s="12">
        <v>5</v>
      </c>
      <c r="D24" s="21">
        <v>8175</v>
      </c>
      <c r="E24" s="21">
        <v>0</v>
      </c>
      <c r="F24" s="21">
        <v>0</v>
      </c>
      <c r="G24" s="24">
        <v>0</v>
      </c>
      <c r="H24" s="21">
        <f t="shared" si="1"/>
        <v>8175</v>
      </c>
      <c r="I24" s="12">
        <v>40875</v>
      </c>
      <c r="J24" s="17"/>
      <c r="K24" s="21">
        <v>0</v>
      </c>
      <c r="L24" s="21">
        <v>0</v>
      </c>
      <c r="M24" s="21">
        <v>0</v>
      </c>
      <c r="N24" s="21">
        <f t="shared" si="2"/>
        <v>0</v>
      </c>
      <c r="O24" s="28">
        <v>0</v>
      </c>
    </row>
    <row r="25" spans="2:15" ht="19.5" customHeight="1">
      <c r="B25" s="4" t="s">
        <v>12</v>
      </c>
      <c r="C25" s="12">
        <v>3</v>
      </c>
      <c r="D25" s="21">
        <v>241</v>
      </c>
      <c r="E25" s="21">
        <v>0</v>
      </c>
      <c r="F25" s="21">
        <v>0</v>
      </c>
      <c r="G25" s="24">
        <v>0</v>
      </c>
      <c r="H25" s="21">
        <f t="shared" si="1"/>
        <v>241</v>
      </c>
      <c r="I25" s="12">
        <v>723</v>
      </c>
      <c r="J25" s="17"/>
      <c r="K25" s="21">
        <v>0</v>
      </c>
      <c r="L25" s="21">
        <v>0</v>
      </c>
      <c r="M25" s="21">
        <v>0</v>
      </c>
      <c r="N25" s="21">
        <f t="shared" si="2"/>
        <v>0</v>
      </c>
      <c r="O25" s="28">
        <v>0</v>
      </c>
    </row>
    <row r="26" spans="2:15" ht="19.5" customHeight="1">
      <c r="B26" s="4" t="s">
        <v>13</v>
      </c>
      <c r="C26" s="12">
        <v>10</v>
      </c>
      <c r="D26" s="21">
        <v>26541</v>
      </c>
      <c r="E26" s="21">
        <v>2787</v>
      </c>
      <c r="F26" s="21">
        <v>14207</v>
      </c>
      <c r="G26" s="24">
        <v>1023</v>
      </c>
      <c r="H26" s="21">
        <f t="shared" si="1"/>
        <v>44558</v>
      </c>
      <c r="I26" s="12">
        <v>265410</v>
      </c>
      <c r="J26" s="17"/>
      <c r="K26" s="21">
        <v>554</v>
      </c>
      <c r="L26" s="21">
        <v>469</v>
      </c>
      <c r="M26" s="21">
        <v>0</v>
      </c>
      <c r="N26" s="21">
        <f t="shared" si="2"/>
        <v>1023</v>
      </c>
      <c r="O26" s="28">
        <v>15770</v>
      </c>
    </row>
    <row r="27" spans="2:15" ht="19.5" customHeight="1">
      <c r="B27" s="4" t="s">
        <v>14</v>
      </c>
      <c r="C27" s="12">
        <v>10</v>
      </c>
      <c r="D27" s="21">
        <v>1476</v>
      </c>
      <c r="E27" s="21">
        <v>1599</v>
      </c>
      <c r="F27" s="21">
        <v>0</v>
      </c>
      <c r="G27" s="24">
        <v>108</v>
      </c>
      <c r="H27" s="21">
        <f t="shared" si="1"/>
        <v>3183</v>
      </c>
      <c r="I27" s="12">
        <v>14760</v>
      </c>
      <c r="J27" s="17"/>
      <c r="K27" s="21">
        <v>68</v>
      </c>
      <c r="L27" s="21">
        <v>40</v>
      </c>
      <c r="M27" s="21">
        <v>0</v>
      </c>
      <c r="N27" s="21">
        <f t="shared" si="2"/>
        <v>108</v>
      </c>
      <c r="O27" s="28">
        <v>1760</v>
      </c>
    </row>
    <row r="28" spans="2:15" ht="19.5" customHeight="1">
      <c r="B28" s="4" t="s">
        <v>15</v>
      </c>
      <c r="C28" s="12">
        <v>3</v>
      </c>
      <c r="D28" s="21">
        <v>4700</v>
      </c>
      <c r="E28" s="21">
        <v>75</v>
      </c>
      <c r="F28" s="21">
        <v>0</v>
      </c>
      <c r="G28" s="24">
        <v>47</v>
      </c>
      <c r="H28" s="21">
        <f t="shared" si="1"/>
        <v>4822</v>
      </c>
      <c r="I28" s="12">
        <v>14100</v>
      </c>
      <c r="J28" s="17"/>
      <c r="K28" s="21">
        <v>21</v>
      </c>
      <c r="L28" s="21">
        <v>26</v>
      </c>
      <c r="M28" s="21">
        <v>0</v>
      </c>
      <c r="N28" s="21">
        <f t="shared" si="2"/>
        <v>47</v>
      </c>
      <c r="O28" s="28">
        <v>680</v>
      </c>
    </row>
    <row r="29" spans="2:15" ht="19.5" customHeight="1">
      <c r="B29" s="4" t="s">
        <v>16</v>
      </c>
      <c r="C29" s="12">
        <v>3</v>
      </c>
      <c r="D29" s="21">
        <v>470</v>
      </c>
      <c r="E29" s="21">
        <v>0</v>
      </c>
      <c r="F29" s="21">
        <v>8</v>
      </c>
      <c r="G29" s="24">
        <v>0</v>
      </c>
      <c r="H29" s="21">
        <f t="shared" si="1"/>
        <v>478</v>
      </c>
      <c r="I29" s="12">
        <v>1410</v>
      </c>
      <c r="J29" s="17"/>
      <c r="K29" s="21">
        <v>0</v>
      </c>
      <c r="L29" s="21">
        <v>0</v>
      </c>
      <c r="M29" s="21">
        <v>0</v>
      </c>
      <c r="N29" s="21">
        <f t="shared" si="2"/>
        <v>0</v>
      </c>
      <c r="O29" s="28">
        <v>0</v>
      </c>
    </row>
    <row r="30" spans="2:15" ht="19.5" customHeight="1">
      <c r="B30" s="4" t="s">
        <v>17</v>
      </c>
      <c r="C30" s="12">
        <v>10</v>
      </c>
      <c r="D30" s="21">
        <v>8750</v>
      </c>
      <c r="E30" s="21">
        <v>1117</v>
      </c>
      <c r="F30" s="21">
        <v>1397</v>
      </c>
      <c r="G30" s="24">
        <v>563</v>
      </c>
      <c r="H30" s="21">
        <f t="shared" si="1"/>
        <v>11827</v>
      </c>
      <c r="I30" s="12">
        <v>87500</v>
      </c>
      <c r="J30" s="17"/>
      <c r="K30" s="21">
        <v>309</v>
      </c>
      <c r="L30" s="21">
        <v>254</v>
      </c>
      <c r="M30" s="21">
        <v>0</v>
      </c>
      <c r="N30" s="21">
        <f t="shared" si="2"/>
        <v>563</v>
      </c>
      <c r="O30" s="28">
        <v>8720</v>
      </c>
    </row>
    <row r="31" spans="2:15" ht="19.5" customHeight="1">
      <c r="B31" s="20" t="s">
        <v>38</v>
      </c>
      <c r="C31" s="29" t="s">
        <v>35</v>
      </c>
      <c r="D31" s="22" t="s">
        <v>40</v>
      </c>
      <c r="E31" s="22">
        <v>0</v>
      </c>
      <c r="F31" s="22" t="s">
        <v>40</v>
      </c>
      <c r="G31" s="22" t="s">
        <v>40</v>
      </c>
      <c r="H31" s="21">
        <f t="shared" si="1"/>
        <v>0</v>
      </c>
      <c r="I31" s="22" t="s">
        <v>40</v>
      </c>
      <c r="J31" s="17"/>
      <c r="K31" s="22" t="s">
        <v>40</v>
      </c>
      <c r="L31" s="22" t="s">
        <v>40</v>
      </c>
      <c r="M31" s="22" t="s">
        <v>40</v>
      </c>
      <c r="N31" s="21">
        <f t="shared" si="2"/>
        <v>0</v>
      </c>
      <c r="O31" s="12" t="s">
        <v>40</v>
      </c>
    </row>
    <row r="32" spans="2:15" ht="19.5" customHeight="1">
      <c r="B32" s="34" t="s">
        <v>45</v>
      </c>
      <c r="C32" s="29" t="s">
        <v>35</v>
      </c>
      <c r="D32" s="22" t="s">
        <v>40</v>
      </c>
      <c r="E32" s="22">
        <v>1740</v>
      </c>
      <c r="F32" s="22" t="s">
        <v>40</v>
      </c>
      <c r="G32" s="22">
        <v>1</v>
      </c>
      <c r="H32" s="21">
        <f t="shared" si="1"/>
        <v>1741</v>
      </c>
      <c r="I32" s="22" t="s">
        <v>40</v>
      </c>
      <c r="J32" s="17"/>
      <c r="K32" s="22" t="s">
        <v>40</v>
      </c>
      <c r="L32" s="22">
        <v>0</v>
      </c>
      <c r="M32" s="22"/>
      <c r="N32" s="21">
        <f t="shared" si="2"/>
        <v>0</v>
      </c>
      <c r="O32" s="12">
        <v>0</v>
      </c>
    </row>
    <row r="33" spans="2:15" ht="21.75" customHeight="1">
      <c r="B33" s="50" t="s">
        <v>23</v>
      </c>
      <c r="C33" s="51"/>
      <c r="D33" s="23">
        <f>SUM(D13:D32)</f>
        <v>142916</v>
      </c>
      <c r="E33" s="23">
        <f>SUM(E13:E32)</f>
        <v>39706</v>
      </c>
      <c r="F33" s="23">
        <f>SUM(F13:F32)</f>
        <v>136751</v>
      </c>
      <c r="G33" s="23">
        <f>SUM(G13:G32)</f>
        <v>9214</v>
      </c>
      <c r="H33" s="23">
        <f>SUM(H13:H32)</f>
        <v>328587</v>
      </c>
      <c r="I33" s="14">
        <f>SUM(I13:I32)</f>
        <v>1066776</v>
      </c>
      <c r="K33" s="23">
        <f>SUM(K13:K32)</f>
        <v>5710</v>
      </c>
      <c r="L33" s="23">
        <f>SUM(L13:L32)</f>
        <v>3379</v>
      </c>
      <c r="M33" s="23">
        <f>SUM(M13:M32)</f>
        <v>124</v>
      </c>
      <c r="N33" s="23">
        <f>SUM(N13:N32)</f>
        <v>9213</v>
      </c>
      <c r="O33" s="13">
        <f>SUM(O13:O32)</f>
        <v>148238</v>
      </c>
    </row>
    <row r="34" spans="2:15" ht="4.5" customHeight="1">
      <c r="B34" s="18"/>
      <c r="C34" s="19"/>
      <c r="D34" s="25"/>
      <c r="E34" s="25"/>
      <c r="F34" s="25"/>
      <c r="G34" s="25"/>
      <c r="H34" s="25"/>
      <c r="I34" s="15"/>
      <c r="K34" s="31"/>
      <c r="L34" s="25"/>
      <c r="M34" s="25"/>
      <c r="N34" s="25"/>
      <c r="O34" s="15"/>
    </row>
    <row r="35" spans="2:15" ht="24" customHeight="1">
      <c r="B35" s="43" t="s">
        <v>24</v>
      </c>
      <c r="C35" s="44"/>
      <c r="D35" s="32">
        <f aca="true" t="shared" si="3" ref="D35:I35">D33+D9</f>
        <v>149684</v>
      </c>
      <c r="E35" s="32">
        <f t="shared" si="3"/>
        <v>42853</v>
      </c>
      <c r="F35" s="32">
        <f t="shared" si="3"/>
        <v>138367</v>
      </c>
      <c r="G35" s="32">
        <f t="shared" si="3"/>
        <v>10575</v>
      </c>
      <c r="H35" s="32">
        <f t="shared" si="3"/>
        <v>341479</v>
      </c>
      <c r="I35" s="33">
        <f t="shared" si="3"/>
        <v>1139320</v>
      </c>
      <c r="K35" s="26">
        <f>K33+K9</f>
        <v>6475</v>
      </c>
      <c r="L35" s="26">
        <f>L33+L9</f>
        <v>3963</v>
      </c>
      <c r="M35" s="26">
        <f>M33+M9</f>
        <v>136</v>
      </c>
      <c r="N35" s="26">
        <f>N33+N9</f>
        <v>10574</v>
      </c>
      <c r="O35" s="27">
        <f>O33+O9</f>
        <v>169402</v>
      </c>
    </row>
    <row r="36" spans="2:3" ht="15" customHeight="1">
      <c r="B36" s="8"/>
      <c r="C36" s="10"/>
    </row>
  </sheetData>
  <sheetProtection/>
  <mergeCells count="28">
    <mergeCell ref="M3:O3"/>
    <mergeCell ref="N4:N5"/>
    <mergeCell ref="N11:N12"/>
    <mergeCell ref="B1:O1"/>
    <mergeCell ref="B2:O2"/>
    <mergeCell ref="C11:C12"/>
    <mergeCell ref="K4:M4"/>
    <mergeCell ref="D4:D5"/>
    <mergeCell ref="D11:D12"/>
    <mergeCell ref="E4:E5"/>
    <mergeCell ref="E11:E12"/>
    <mergeCell ref="I11:I12"/>
    <mergeCell ref="I4:I5"/>
    <mergeCell ref="H4:H5"/>
    <mergeCell ref="B4:B5"/>
    <mergeCell ref="F4:F5"/>
    <mergeCell ref="C4:C5"/>
    <mergeCell ref="G4:G5"/>
    <mergeCell ref="B35:C35"/>
    <mergeCell ref="B9:C9"/>
    <mergeCell ref="O4:O5"/>
    <mergeCell ref="K11:M11"/>
    <mergeCell ref="O11:O12"/>
    <mergeCell ref="B33:C33"/>
    <mergeCell ref="B11:B12"/>
    <mergeCell ref="F11:F12"/>
    <mergeCell ref="H11:H12"/>
    <mergeCell ref="G11:G1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0" r:id="rId1"/>
  <ignoredErrors>
    <ignoredError sqref="H7:H8 H6 H13 H14:H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O36"/>
  <sheetViews>
    <sheetView showGridLines="0" tabSelected="1" view="pageBreakPreview" zoomScale="75" zoomScaleSheetLayoutView="75" zoomScalePageLayoutView="0" workbookViewId="0" topLeftCell="C7">
      <selection activeCell="O32" sqref="O32"/>
    </sheetView>
  </sheetViews>
  <sheetFormatPr defaultColWidth="9.00390625" defaultRowHeight="15" customHeight="1"/>
  <cols>
    <col min="1" max="1" width="0.875" style="1" customWidth="1"/>
    <col min="2" max="2" width="28.75390625" style="1" customWidth="1"/>
    <col min="3" max="3" width="10.375" style="11" customWidth="1"/>
    <col min="4" max="5" width="14.75390625" style="1" customWidth="1"/>
    <col min="6" max="6" width="20.625" style="1" customWidth="1"/>
    <col min="7" max="7" width="16.875" style="1" customWidth="1"/>
    <col min="8" max="8" width="15.75390625" style="1" customWidth="1"/>
    <col min="9" max="9" width="19.75390625" style="1" customWidth="1"/>
    <col min="10" max="10" width="0.875" style="1" customWidth="1"/>
    <col min="11" max="11" width="8.75390625" style="1" customWidth="1"/>
    <col min="12" max="12" width="12.75390625" style="1" customWidth="1"/>
    <col min="13" max="13" width="14.25390625" style="1" bestFit="1" customWidth="1"/>
    <col min="14" max="14" width="14.25390625" style="1" customWidth="1"/>
    <col min="15" max="15" width="16.75390625" style="1" customWidth="1"/>
    <col min="16" max="16384" width="9.125" style="1" customWidth="1"/>
  </cols>
  <sheetData>
    <row r="1" spans="2:15" ht="26.25" customHeight="1">
      <c r="B1" s="59" t="s">
        <v>18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2:15" ht="18" customHeight="1">
      <c r="B2" s="60" t="s">
        <v>44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2:15" ht="19.5" customHeight="1">
      <c r="B3" s="6"/>
      <c r="C3" s="6"/>
      <c r="D3" s="6"/>
      <c r="E3" s="6"/>
      <c r="F3" s="6"/>
      <c r="G3" s="6"/>
      <c r="H3" s="6"/>
      <c r="I3" s="7"/>
      <c r="M3" s="58" t="s">
        <v>47</v>
      </c>
      <c r="N3" s="58"/>
      <c r="O3" s="58"/>
    </row>
    <row r="4" spans="2:15" s="17" customFormat="1" ht="24.75" customHeight="1">
      <c r="B4" s="52" t="s">
        <v>21</v>
      </c>
      <c r="C4" s="55" t="s">
        <v>27</v>
      </c>
      <c r="D4" s="46" t="s">
        <v>36</v>
      </c>
      <c r="E4" s="46" t="s">
        <v>37</v>
      </c>
      <c r="F4" s="53" t="s">
        <v>28</v>
      </c>
      <c r="G4" s="46" t="s">
        <v>39</v>
      </c>
      <c r="H4" s="49" t="s">
        <v>33</v>
      </c>
      <c r="I4" s="49" t="s">
        <v>42</v>
      </c>
      <c r="K4" s="61" t="s">
        <v>29</v>
      </c>
      <c r="L4" s="62"/>
      <c r="M4" s="63"/>
      <c r="N4" s="46" t="s">
        <v>41</v>
      </c>
      <c r="O4" s="46" t="s">
        <v>34</v>
      </c>
    </row>
    <row r="5" spans="2:15" s="17" customFormat="1" ht="24.75" customHeight="1">
      <c r="B5" s="52"/>
      <c r="C5" s="56"/>
      <c r="D5" s="47"/>
      <c r="E5" s="47"/>
      <c r="F5" s="54"/>
      <c r="G5" s="47"/>
      <c r="H5" s="49"/>
      <c r="I5" s="49"/>
      <c r="K5" s="16" t="s">
        <v>30</v>
      </c>
      <c r="L5" s="16" t="s">
        <v>31</v>
      </c>
      <c r="M5" s="16" t="s">
        <v>32</v>
      </c>
      <c r="N5" s="47"/>
      <c r="O5" s="47"/>
    </row>
    <row r="6" spans="2:15" ht="19.5" customHeight="1">
      <c r="B6" s="4" t="s">
        <v>1</v>
      </c>
      <c r="C6" s="12">
        <v>15</v>
      </c>
      <c r="D6" s="21">
        <v>14413</v>
      </c>
      <c r="E6" s="21">
        <v>21479</v>
      </c>
      <c r="F6" s="21">
        <v>18353</v>
      </c>
      <c r="G6" s="21">
        <v>3738</v>
      </c>
      <c r="H6" s="21">
        <f>SUM(D6:G6)</f>
        <v>57983</v>
      </c>
      <c r="I6" s="12">
        <v>216195</v>
      </c>
      <c r="J6" s="17"/>
      <c r="K6" s="21">
        <v>2139</v>
      </c>
      <c r="L6" s="21">
        <v>1492</v>
      </c>
      <c r="M6" s="21">
        <v>107</v>
      </c>
      <c r="N6" s="21">
        <f>SUM(K6:M6)</f>
        <v>3738</v>
      </c>
      <c r="O6" s="28">
        <v>57914</v>
      </c>
    </row>
    <row r="7" spans="2:15" ht="19.5" customHeight="1">
      <c r="B7" s="4" t="s">
        <v>0</v>
      </c>
      <c r="C7" s="12">
        <v>3</v>
      </c>
      <c r="D7" s="21">
        <v>3888</v>
      </c>
      <c r="E7" s="21">
        <v>5379</v>
      </c>
      <c r="F7" s="21">
        <v>0</v>
      </c>
      <c r="G7" s="21">
        <v>192</v>
      </c>
      <c r="H7" s="21">
        <f>SUM(D7:G7)</f>
        <v>9459</v>
      </c>
      <c r="I7" s="12">
        <v>11664</v>
      </c>
      <c r="J7" s="17"/>
      <c r="K7" s="21">
        <v>116</v>
      </c>
      <c r="L7" s="21">
        <v>76</v>
      </c>
      <c r="M7" s="21">
        <v>0</v>
      </c>
      <c r="N7" s="21">
        <f>SUM(K7:M7)</f>
        <v>192</v>
      </c>
      <c r="O7" s="28">
        <v>3080</v>
      </c>
    </row>
    <row r="8" spans="2:15" ht="19.5" customHeight="1">
      <c r="B8" s="4" t="s">
        <v>2</v>
      </c>
      <c r="C8" s="12">
        <v>10</v>
      </c>
      <c r="D8" s="21">
        <v>10884</v>
      </c>
      <c r="E8" s="21">
        <v>5551</v>
      </c>
      <c r="F8" s="21">
        <v>2856</v>
      </c>
      <c r="G8" s="21">
        <v>838</v>
      </c>
      <c r="H8" s="21">
        <f>SUM(D8:G8)</f>
        <v>20129</v>
      </c>
      <c r="I8" s="12">
        <v>108840</v>
      </c>
      <c r="J8" s="17"/>
      <c r="K8" s="21">
        <v>363</v>
      </c>
      <c r="L8" s="21">
        <v>267</v>
      </c>
      <c r="M8" s="21">
        <v>0</v>
      </c>
      <c r="N8" s="21">
        <f>SUM(K8:M8)</f>
        <v>630</v>
      </c>
      <c r="O8" s="28">
        <v>9930</v>
      </c>
    </row>
    <row r="9" spans="2:15" ht="21.75" customHeight="1">
      <c r="B9" s="45" t="s">
        <v>20</v>
      </c>
      <c r="C9" s="45"/>
      <c r="D9" s="5">
        <f aca="true" t="shared" si="0" ref="D9:I9">SUM(D6:D8)</f>
        <v>29185</v>
      </c>
      <c r="E9" s="5">
        <f t="shared" si="0"/>
        <v>32409</v>
      </c>
      <c r="F9" s="5">
        <f t="shared" si="0"/>
        <v>21209</v>
      </c>
      <c r="G9" s="5">
        <f t="shared" si="0"/>
        <v>4768</v>
      </c>
      <c r="H9" s="23">
        <f>SUM(H6:H8)</f>
        <v>87571</v>
      </c>
      <c r="I9" s="13">
        <f t="shared" si="0"/>
        <v>336699</v>
      </c>
      <c r="K9" s="23">
        <f>SUM(K6:K8)</f>
        <v>2618</v>
      </c>
      <c r="L9" s="23">
        <f>SUM(L6:L8)</f>
        <v>1835</v>
      </c>
      <c r="M9" s="23">
        <f>SUM(M6:M8)</f>
        <v>107</v>
      </c>
      <c r="N9" s="23">
        <f>SUM(N6:N8)</f>
        <v>4560</v>
      </c>
      <c r="O9" s="13">
        <f>SUM(O6:O8)</f>
        <v>70924</v>
      </c>
    </row>
    <row r="10" spans="3:9" s="2" customFormat="1" ht="4.5" customHeight="1">
      <c r="C10" s="9"/>
      <c r="D10" s="3"/>
      <c r="E10" s="3"/>
      <c r="F10" s="3"/>
      <c r="G10" s="3"/>
      <c r="H10" s="3"/>
      <c r="I10" s="30"/>
    </row>
    <row r="11" spans="2:15" s="17" customFormat="1" ht="24.75" customHeight="1">
      <c r="B11" s="64" t="s">
        <v>22</v>
      </c>
      <c r="C11" s="65" t="s">
        <v>27</v>
      </c>
      <c r="D11" s="67" t="s">
        <v>36</v>
      </c>
      <c r="E11" s="67" t="s">
        <v>37</v>
      </c>
      <c r="F11" s="69" t="s">
        <v>28</v>
      </c>
      <c r="G11" s="67" t="s">
        <v>39</v>
      </c>
      <c r="H11" s="73" t="s">
        <v>33</v>
      </c>
      <c r="I11" s="73" t="s">
        <v>43</v>
      </c>
      <c r="K11" s="48" t="s">
        <v>29</v>
      </c>
      <c r="L11" s="48"/>
      <c r="M11" s="48"/>
      <c r="N11" s="49" t="s">
        <v>41</v>
      </c>
      <c r="O11" s="49" t="s">
        <v>34</v>
      </c>
    </row>
    <row r="12" spans="2:15" s="17" customFormat="1" ht="18.75" customHeight="1">
      <c r="B12" s="64"/>
      <c r="C12" s="66"/>
      <c r="D12" s="68"/>
      <c r="E12" s="68"/>
      <c r="F12" s="70"/>
      <c r="G12" s="68"/>
      <c r="H12" s="73"/>
      <c r="I12" s="73"/>
      <c r="K12" s="16" t="s">
        <v>30</v>
      </c>
      <c r="L12" s="16" t="s">
        <v>31</v>
      </c>
      <c r="M12" s="16" t="s">
        <v>32</v>
      </c>
      <c r="N12" s="49"/>
      <c r="O12" s="49"/>
    </row>
    <row r="13" spans="2:15" ht="19.5" customHeight="1">
      <c r="B13" s="35" t="s">
        <v>3</v>
      </c>
      <c r="C13" s="36">
        <v>15</v>
      </c>
      <c r="D13" s="37">
        <v>40569</v>
      </c>
      <c r="E13" s="37">
        <v>32356</v>
      </c>
      <c r="F13" s="37">
        <v>80030</v>
      </c>
      <c r="G13" s="37">
        <v>8617</v>
      </c>
      <c r="H13" s="37">
        <f aca="true" t="shared" si="1" ref="H13:H32">SUM(D13:G13)</f>
        <v>161572</v>
      </c>
      <c r="I13" s="12">
        <v>608535</v>
      </c>
      <c r="J13" s="17"/>
      <c r="K13" s="21">
        <v>5772</v>
      </c>
      <c r="L13" s="21">
        <v>2577</v>
      </c>
      <c r="M13" s="21">
        <v>268</v>
      </c>
      <c r="N13" s="21">
        <f>SUM(K13:M13)</f>
        <v>8617</v>
      </c>
      <c r="O13" s="28">
        <v>141746</v>
      </c>
    </row>
    <row r="14" spans="2:15" ht="19.5" customHeight="1">
      <c r="B14" s="35" t="s">
        <v>4</v>
      </c>
      <c r="C14" s="36">
        <v>15</v>
      </c>
      <c r="D14" s="37">
        <v>16910</v>
      </c>
      <c r="E14" s="37">
        <v>10592</v>
      </c>
      <c r="F14" s="37">
        <v>99257</v>
      </c>
      <c r="G14" s="38">
        <v>1676</v>
      </c>
      <c r="H14" s="37">
        <f t="shared" si="1"/>
        <v>128435</v>
      </c>
      <c r="I14" s="12">
        <v>219650</v>
      </c>
      <c r="J14" s="17"/>
      <c r="K14" s="21">
        <v>1094</v>
      </c>
      <c r="L14" s="21">
        <v>541</v>
      </c>
      <c r="M14" s="21">
        <v>41</v>
      </c>
      <c r="N14" s="21">
        <f aca="true" t="shared" si="2" ref="N14:N30">SUM(K14:M14)</f>
        <v>1676</v>
      </c>
      <c r="O14" s="28">
        <v>27372</v>
      </c>
    </row>
    <row r="15" spans="2:15" ht="19.5" customHeight="1">
      <c r="B15" s="35" t="s">
        <v>5</v>
      </c>
      <c r="C15" s="36">
        <v>8</v>
      </c>
      <c r="D15" s="37">
        <v>43085</v>
      </c>
      <c r="E15" s="37">
        <v>13500</v>
      </c>
      <c r="F15" s="37">
        <v>16523</v>
      </c>
      <c r="G15" s="38">
        <v>2451</v>
      </c>
      <c r="H15" s="37">
        <f t="shared" si="1"/>
        <v>75559</v>
      </c>
      <c r="I15" s="12">
        <v>344680</v>
      </c>
      <c r="J15" s="17"/>
      <c r="K15" s="21">
        <v>1592</v>
      </c>
      <c r="L15" s="21">
        <v>859</v>
      </c>
      <c r="M15" s="21">
        <v>0</v>
      </c>
      <c r="N15" s="21">
        <f t="shared" si="2"/>
        <v>2451</v>
      </c>
      <c r="O15" s="28">
        <v>40430</v>
      </c>
    </row>
    <row r="16" spans="2:15" ht="19.5" customHeight="1">
      <c r="B16" s="35" t="s">
        <v>25</v>
      </c>
      <c r="C16" s="36">
        <v>10</v>
      </c>
      <c r="D16" s="37">
        <v>20303</v>
      </c>
      <c r="E16" s="37">
        <v>14827</v>
      </c>
      <c r="F16" s="37">
        <v>165900</v>
      </c>
      <c r="G16" s="38">
        <v>1839</v>
      </c>
      <c r="H16" s="37">
        <f t="shared" si="1"/>
        <v>202869</v>
      </c>
      <c r="I16" s="12">
        <v>203030</v>
      </c>
      <c r="J16" s="17"/>
      <c r="K16" s="21">
        <v>1098</v>
      </c>
      <c r="L16" s="21">
        <v>726</v>
      </c>
      <c r="M16" s="21">
        <v>15</v>
      </c>
      <c r="N16" s="21">
        <f t="shared" si="2"/>
        <v>1839</v>
      </c>
      <c r="O16" s="28">
        <v>29250</v>
      </c>
    </row>
    <row r="17" spans="2:15" ht="19.5" customHeight="1">
      <c r="B17" s="35" t="s">
        <v>9</v>
      </c>
      <c r="C17" s="36">
        <v>10</v>
      </c>
      <c r="D17" s="37">
        <v>20617</v>
      </c>
      <c r="E17" s="37">
        <v>12667</v>
      </c>
      <c r="F17" s="37">
        <v>166515</v>
      </c>
      <c r="G17" s="38">
        <v>1135</v>
      </c>
      <c r="H17" s="37">
        <f t="shared" si="1"/>
        <v>200934</v>
      </c>
      <c r="I17" s="12">
        <v>206170</v>
      </c>
      <c r="J17" s="17"/>
      <c r="K17" s="21">
        <v>745</v>
      </c>
      <c r="L17" s="21">
        <v>385</v>
      </c>
      <c r="M17" s="21">
        <v>5</v>
      </c>
      <c r="N17" s="21">
        <f t="shared" si="2"/>
        <v>1135</v>
      </c>
      <c r="O17" s="28">
        <v>18760</v>
      </c>
    </row>
    <row r="18" spans="2:15" ht="19.5" customHeight="1">
      <c r="B18" s="35" t="s">
        <v>7</v>
      </c>
      <c r="C18" s="36">
        <v>3</v>
      </c>
      <c r="D18" s="37">
        <v>7643</v>
      </c>
      <c r="E18" s="37">
        <v>1567</v>
      </c>
      <c r="F18" s="37">
        <v>1296</v>
      </c>
      <c r="G18" s="38">
        <v>143</v>
      </c>
      <c r="H18" s="37">
        <f t="shared" si="1"/>
        <v>10649</v>
      </c>
      <c r="I18" s="12">
        <v>22929</v>
      </c>
      <c r="J18" s="17"/>
      <c r="K18" s="21">
        <v>87</v>
      </c>
      <c r="L18" s="21">
        <v>56</v>
      </c>
      <c r="M18" s="21">
        <v>0</v>
      </c>
      <c r="N18" s="21">
        <f>SUM(K18:M18)</f>
        <v>143</v>
      </c>
      <c r="O18" s="28">
        <v>2300</v>
      </c>
    </row>
    <row r="19" spans="2:15" ht="19.5" customHeight="1">
      <c r="B19" s="35" t="s">
        <v>8</v>
      </c>
      <c r="C19" s="36">
        <v>8</v>
      </c>
      <c r="D19" s="37">
        <v>9465</v>
      </c>
      <c r="E19" s="37">
        <v>2911</v>
      </c>
      <c r="F19" s="37">
        <v>2068</v>
      </c>
      <c r="G19" s="38">
        <v>256</v>
      </c>
      <c r="H19" s="37">
        <f t="shared" si="1"/>
        <v>14700</v>
      </c>
      <c r="I19" s="12">
        <v>75720</v>
      </c>
      <c r="J19" s="17"/>
      <c r="K19" s="21">
        <v>149</v>
      </c>
      <c r="L19" s="21">
        <v>107</v>
      </c>
      <c r="M19" s="21">
        <v>0</v>
      </c>
      <c r="N19" s="21">
        <f t="shared" si="2"/>
        <v>256</v>
      </c>
      <c r="O19" s="28">
        <v>4050</v>
      </c>
    </row>
    <row r="20" spans="2:15" ht="19.5" customHeight="1">
      <c r="B20" s="35" t="s">
        <v>6</v>
      </c>
      <c r="C20" s="36">
        <v>5</v>
      </c>
      <c r="D20" s="37">
        <v>32331</v>
      </c>
      <c r="E20" s="37">
        <v>3658</v>
      </c>
      <c r="F20" s="37">
        <v>1178</v>
      </c>
      <c r="G20" s="38">
        <v>620</v>
      </c>
      <c r="H20" s="37">
        <f t="shared" si="1"/>
        <v>37787</v>
      </c>
      <c r="I20" s="12">
        <v>161655</v>
      </c>
      <c r="J20" s="17"/>
      <c r="K20" s="21">
        <v>380</v>
      </c>
      <c r="L20" s="21">
        <v>240</v>
      </c>
      <c r="M20" s="21">
        <v>0</v>
      </c>
      <c r="N20" s="21">
        <f t="shared" si="2"/>
        <v>620</v>
      </c>
      <c r="O20" s="28">
        <v>10000</v>
      </c>
    </row>
    <row r="21" spans="2:15" ht="19.5" customHeight="1">
      <c r="B21" s="35" t="s">
        <v>19</v>
      </c>
      <c r="C21" s="36">
        <v>8</v>
      </c>
      <c r="D21" s="37">
        <v>8908</v>
      </c>
      <c r="E21" s="37">
        <v>2689</v>
      </c>
      <c r="F21" s="37">
        <v>1226</v>
      </c>
      <c r="G21" s="38">
        <v>62</v>
      </c>
      <c r="H21" s="37">
        <f t="shared" si="1"/>
        <v>12885</v>
      </c>
      <c r="I21" s="12">
        <v>71264</v>
      </c>
      <c r="J21" s="17"/>
      <c r="K21" s="21">
        <v>41</v>
      </c>
      <c r="L21" s="21">
        <v>21</v>
      </c>
      <c r="M21" s="21">
        <v>0</v>
      </c>
      <c r="N21" s="21">
        <f t="shared" si="2"/>
        <v>62</v>
      </c>
      <c r="O21" s="28">
        <v>1030</v>
      </c>
    </row>
    <row r="22" spans="2:15" ht="19.5" customHeight="1">
      <c r="B22" s="35" t="s">
        <v>10</v>
      </c>
      <c r="C22" s="36">
        <v>3</v>
      </c>
      <c r="D22" s="37">
        <v>2572</v>
      </c>
      <c r="E22" s="37">
        <v>5293</v>
      </c>
      <c r="F22" s="37">
        <v>234</v>
      </c>
      <c r="G22" s="38">
        <v>89</v>
      </c>
      <c r="H22" s="37">
        <f t="shared" si="1"/>
        <v>8188</v>
      </c>
      <c r="I22" s="12">
        <v>7716</v>
      </c>
      <c r="J22" s="17"/>
      <c r="K22" s="21">
        <v>26</v>
      </c>
      <c r="L22" s="21">
        <v>63</v>
      </c>
      <c r="M22" s="21">
        <v>0</v>
      </c>
      <c r="N22" s="21">
        <f t="shared" si="2"/>
        <v>89</v>
      </c>
      <c r="O22" s="28">
        <v>1150</v>
      </c>
    </row>
    <row r="23" spans="2:15" ht="19.5" customHeight="1">
      <c r="B23" s="35" t="s">
        <v>11</v>
      </c>
      <c r="C23" s="36">
        <v>3</v>
      </c>
      <c r="D23" s="37">
        <v>59550</v>
      </c>
      <c r="E23" s="37">
        <v>14165</v>
      </c>
      <c r="F23" s="37">
        <v>156</v>
      </c>
      <c r="G23" s="38">
        <v>1379</v>
      </c>
      <c r="H23" s="37">
        <f t="shared" si="1"/>
        <v>75250</v>
      </c>
      <c r="I23" s="12">
        <v>178650</v>
      </c>
      <c r="J23" s="17"/>
      <c r="K23" s="21">
        <v>630</v>
      </c>
      <c r="L23" s="21">
        <v>749</v>
      </c>
      <c r="M23" s="21">
        <v>0</v>
      </c>
      <c r="N23" s="21">
        <f t="shared" si="2"/>
        <v>1379</v>
      </c>
      <c r="O23" s="28">
        <v>20090</v>
      </c>
    </row>
    <row r="24" spans="2:15" ht="19.5" customHeight="1">
      <c r="B24" s="35" t="s">
        <v>26</v>
      </c>
      <c r="C24" s="36">
        <v>5</v>
      </c>
      <c r="D24" s="37">
        <v>16458</v>
      </c>
      <c r="E24" s="37">
        <v>0</v>
      </c>
      <c r="F24" s="37">
        <v>0</v>
      </c>
      <c r="G24" s="38">
        <v>0</v>
      </c>
      <c r="H24" s="37">
        <f t="shared" si="1"/>
        <v>16458</v>
      </c>
      <c r="I24" s="12">
        <v>82290</v>
      </c>
      <c r="J24" s="17"/>
      <c r="K24" s="21">
        <v>0</v>
      </c>
      <c r="L24" s="21">
        <v>0</v>
      </c>
      <c r="M24" s="21">
        <v>0</v>
      </c>
      <c r="N24" s="21">
        <f t="shared" si="2"/>
        <v>0</v>
      </c>
      <c r="O24" s="28">
        <v>0</v>
      </c>
    </row>
    <row r="25" spans="2:15" ht="19.5" customHeight="1">
      <c r="B25" s="35" t="s">
        <v>12</v>
      </c>
      <c r="C25" s="36">
        <v>3</v>
      </c>
      <c r="D25" s="37">
        <v>1201</v>
      </c>
      <c r="E25" s="37">
        <v>236</v>
      </c>
      <c r="F25" s="37">
        <v>0</v>
      </c>
      <c r="G25" s="38">
        <v>0</v>
      </c>
      <c r="H25" s="37">
        <f t="shared" si="1"/>
        <v>1437</v>
      </c>
      <c r="I25" s="12">
        <v>3603</v>
      </c>
      <c r="J25" s="17"/>
      <c r="K25" s="21">
        <v>0</v>
      </c>
      <c r="L25" s="21">
        <v>0</v>
      </c>
      <c r="M25" s="21">
        <v>0</v>
      </c>
      <c r="N25" s="21">
        <f t="shared" si="2"/>
        <v>0</v>
      </c>
      <c r="O25" s="28">
        <v>0</v>
      </c>
    </row>
    <row r="26" spans="2:15" ht="19.5" customHeight="1">
      <c r="B26" s="35" t="s">
        <v>13</v>
      </c>
      <c r="C26" s="36">
        <v>10</v>
      </c>
      <c r="D26" s="37">
        <v>78821</v>
      </c>
      <c r="E26" s="37">
        <v>9626</v>
      </c>
      <c r="F26" s="37">
        <v>32023</v>
      </c>
      <c r="G26" s="38">
        <v>2533</v>
      </c>
      <c r="H26" s="37">
        <f t="shared" si="1"/>
        <v>123003</v>
      </c>
      <c r="I26" s="12">
        <v>788210</v>
      </c>
      <c r="J26" s="17"/>
      <c r="K26" s="21">
        <v>1393</v>
      </c>
      <c r="L26" s="21">
        <v>1119</v>
      </c>
      <c r="M26" s="21">
        <v>21</v>
      </c>
      <c r="N26" s="21">
        <f t="shared" si="2"/>
        <v>2533</v>
      </c>
      <c r="O26" s="28">
        <v>40092</v>
      </c>
    </row>
    <row r="27" spans="2:15" ht="19.5" customHeight="1">
      <c r="B27" s="35" t="s">
        <v>14</v>
      </c>
      <c r="C27" s="36">
        <v>10</v>
      </c>
      <c r="D27" s="37">
        <v>4477</v>
      </c>
      <c r="E27" s="37">
        <v>4910</v>
      </c>
      <c r="F27" s="37">
        <v>0</v>
      </c>
      <c r="G27" s="38">
        <v>162</v>
      </c>
      <c r="H27" s="37">
        <f t="shared" si="1"/>
        <v>9549</v>
      </c>
      <c r="I27" s="12">
        <v>44770</v>
      </c>
      <c r="J27" s="17"/>
      <c r="K27" s="21">
        <v>107</v>
      </c>
      <c r="L27" s="21">
        <v>55</v>
      </c>
      <c r="M27" s="21">
        <v>0</v>
      </c>
      <c r="N27" s="21">
        <v>54</v>
      </c>
      <c r="O27" s="28">
        <v>2690</v>
      </c>
    </row>
    <row r="28" spans="2:15" ht="19.5" customHeight="1">
      <c r="B28" s="35" t="s">
        <v>15</v>
      </c>
      <c r="C28" s="36">
        <v>3</v>
      </c>
      <c r="D28" s="37">
        <v>14250</v>
      </c>
      <c r="E28" s="37">
        <v>1519</v>
      </c>
      <c r="F28" s="37">
        <v>0</v>
      </c>
      <c r="G28" s="38">
        <v>119</v>
      </c>
      <c r="H28" s="37">
        <f t="shared" si="1"/>
        <v>15888</v>
      </c>
      <c r="I28" s="12">
        <v>42750</v>
      </c>
      <c r="J28" s="17"/>
      <c r="K28" s="21">
        <v>58</v>
      </c>
      <c r="L28" s="21">
        <v>61</v>
      </c>
      <c r="M28" s="21">
        <v>0</v>
      </c>
      <c r="N28" s="21">
        <f t="shared" si="2"/>
        <v>119</v>
      </c>
      <c r="O28" s="28">
        <v>1770</v>
      </c>
    </row>
    <row r="29" spans="2:15" ht="19.5" customHeight="1">
      <c r="B29" s="35" t="s">
        <v>16</v>
      </c>
      <c r="C29" s="36">
        <v>3</v>
      </c>
      <c r="D29" s="37">
        <v>2052</v>
      </c>
      <c r="E29" s="37">
        <v>0</v>
      </c>
      <c r="F29" s="37">
        <v>155</v>
      </c>
      <c r="G29" s="38">
        <v>0</v>
      </c>
      <c r="H29" s="37">
        <f t="shared" si="1"/>
        <v>2207</v>
      </c>
      <c r="I29" s="12">
        <v>6156</v>
      </c>
      <c r="J29" s="17"/>
      <c r="K29" s="21">
        <v>0</v>
      </c>
      <c r="L29" s="21">
        <v>0</v>
      </c>
      <c r="M29" s="21">
        <v>0</v>
      </c>
      <c r="N29" s="21">
        <f t="shared" si="2"/>
        <v>0</v>
      </c>
      <c r="O29" s="28">
        <v>0</v>
      </c>
    </row>
    <row r="30" spans="2:15" ht="19.5" customHeight="1">
      <c r="B30" s="35" t="s">
        <v>17</v>
      </c>
      <c r="C30" s="36">
        <v>10</v>
      </c>
      <c r="D30" s="37">
        <v>27575</v>
      </c>
      <c r="E30" s="37">
        <v>9986</v>
      </c>
      <c r="F30" s="37">
        <v>3830</v>
      </c>
      <c r="G30" s="38">
        <v>1672</v>
      </c>
      <c r="H30" s="37">
        <f t="shared" si="1"/>
        <v>43063</v>
      </c>
      <c r="I30" s="12">
        <v>275750</v>
      </c>
      <c r="J30" s="17"/>
      <c r="K30" s="21">
        <v>871</v>
      </c>
      <c r="L30" s="21">
        <v>590</v>
      </c>
      <c r="M30" s="21">
        <v>3</v>
      </c>
      <c r="N30" s="21">
        <f t="shared" si="2"/>
        <v>1464</v>
      </c>
      <c r="O30" s="28">
        <v>23326</v>
      </c>
    </row>
    <row r="31" spans="2:15" ht="19.5" customHeight="1">
      <c r="B31" s="39" t="s">
        <v>38</v>
      </c>
      <c r="C31" s="40" t="s">
        <v>35</v>
      </c>
      <c r="D31" s="36" t="s">
        <v>40</v>
      </c>
      <c r="E31" s="36">
        <v>4568</v>
      </c>
      <c r="F31" s="36" t="s">
        <v>40</v>
      </c>
      <c r="G31" s="36" t="s">
        <v>40</v>
      </c>
      <c r="H31" s="37">
        <f t="shared" si="1"/>
        <v>4568</v>
      </c>
      <c r="I31" s="12">
        <v>0</v>
      </c>
      <c r="J31" s="17"/>
      <c r="K31" s="22" t="s">
        <v>40</v>
      </c>
      <c r="L31" s="22" t="s">
        <v>40</v>
      </c>
      <c r="M31" s="22" t="s">
        <v>40</v>
      </c>
      <c r="N31" s="22" t="s">
        <v>40</v>
      </c>
      <c r="O31" s="12" t="s">
        <v>40</v>
      </c>
    </row>
    <row r="32" spans="2:15" ht="19.5" customHeight="1">
      <c r="B32" s="41" t="s">
        <v>45</v>
      </c>
      <c r="C32" s="40" t="s">
        <v>35</v>
      </c>
      <c r="D32" s="36" t="s">
        <v>40</v>
      </c>
      <c r="E32" s="36">
        <v>3310</v>
      </c>
      <c r="F32" s="36">
        <f>-F320</f>
        <v>0</v>
      </c>
      <c r="G32" s="36">
        <v>1</v>
      </c>
      <c r="H32" s="37">
        <f t="shared" si="1"/>
        <v>3311</v>
      </c>
      <c r="I32" s="12">
        <v>0</v>
      </c>
      <c r="J32" s="17"/>
      <c r="K32" s="22"/>
      <c r="L32" s="22">
        <v>1</v>
      </c>
      <c r="M32" s="22"/>
      <c r="N32" s="22"/>
      <c r="O32" s="12">
        <v>10</v>
      </c>
    </row>
    <row r="33" spans="2:15" ht="21.75" customHeight="1">
      <c r="B33" s="71" t="s">
        <v>23</v>
      </c>
      <c r="C33" s="72"/>
      <c r="D33" s="42">
        <f>SUM(D13:D31)</f>
        <v>406787</v>
      </c>
      <c r="E33" s="42">
        <f>SUM(E13:E32)</f>
        <v>148380</v>
      </c>
      <c r="F33" s="42">
        <f>SUM(F13:F31)</f>
        <v>570391</v>
      </c>
      <c r="G33" s="42">
        <f>SUM(G13:G32)</f>
        <v>22754</v>
      </c>
      <c r="H33" s="42">
        <f>SUM(H13:H32)</f>
        <v>1148312</v>
      </c>
      <c r="I33" s="14">
        <f>SUM(I13:I31)</f>
        <v>3343528</v>
      </c>
      <c r="K33" s="23">
        <f>SUM(K13:K31)</f>
        <v>14043</v>
      </c>
      <c r="L33" s="23">
        <f>SUM(L13:L32)</f>
        <v>8150</v>
      </c>
      <c r="M33" s="23">
        <f>SUM(M13:M31)</f>
        <v>353</v>
      </c>
      <c r="N33" s="23">
        <f>SUM(N13:N31)</f>
        <v>22437</v>
      </c>
      <c r="O33" s="13">
        <f>SUM(O13:O32)</f>
        <v>364066</v>
      </c>
    </row>
    <row r="34" spans="2:15" ht="4.5" customHeight="1">
      <c r="B34" s="18"/>
      <c r="C34" s="19"/>
      <c r="D34" s="25"/>
      <c r="E34" s="25"/>
      <c r="F34" s="25"/>
      <c r="G34" s="25"/>
      <c r="H34" s="25"/>
      <c r="I34" s="15"/>
      <c r="K34" s="31"/>
      <c r="L34" s="25"/>
      <c r="M34" s="25"/>
      <c r="N34" s="25"/>
      <c r="O34" s="15"/>
    </row>
    <row r="35" spans="2:15" ht="24" customHeight="1">
      <c r="B35" s="43" t="s">
        <v>24</v>
      </c>
      <c r="C35" s="44"/>
      <c r="D35" s="32">
        <f>D33+D9</f>
        <v>435972</v>
      </c>
      <c r="E35" s="32">
        <f>E33+E9</f>
        <v>180789</v>
      </c>
      <c r="F35" s="32">
        <f>F33+F9</f>
        <v>591600</v>
      </c>
      <c r="G35" s="32">
        <f>G33+G9</f>
        <v>27522</v>
      </c>
      <c r="H35" s="74">
        <f>H33+H9</f>
        <v>1235883</v>
      </c>
      <c r="I35" s="33">
        <v>3680227</v>
      </c>
      <c r="K35" s="26">
        <f>K33+K9</f>
        <v>16661</v>
      </c>
      <c r="L35" s="26">
        <f>L33+L9</f>
        <v>9985</v>
      </c>
      <c r="M35" s="26">
        <f>M33+M9</f>
        <v>460</v>
      </c>
      <c r="N35" s="26">
        <f>N33+N9</f>
        <v>26997</v>
      </c>
      <c r="O35" s="27">
        <f>O33+O9</f>
        <v>434990</v>
      </c>
    </row>
    <row r="36" spans="2:3" ht="15" customHeight="1">
      <c r="B36" s="8"/>
      <c r="C36" s="10"/>
    </row>
  </sheetData>
  <sheetProtection/>
  <mergeCells count="28">
    <mergeCell ref="B33:C33"/>
    <mergeCell ref="B35:C35"/>
    <mergeCell ref="M3:O3"/>
    <mergeCell ref="G11:G12"/>
    <mergeCell ref="H11:H12"/>
    <mergeCell ref="I11:I12"/>
    <mergeCell ref="K11:M11"/>
    <mergeCell ref="N11:N12"/>
    <mergeCell ref="O11:O12"/>
    <mergeCell ref="I4:I5"/>
    <mergeCell ref="N4:N5"/>
    <mergeCell ref="O4:O5"/>
    <mergeCell ref="B9:C9"/>
    <mergeCell ref="B11:B12"/>
    <mergeCell ref="C11:C12"/>
    <mergeCell ref="D11:D12"/>
    <mergeCell ref="E11:E12"/>
    <mergeCell ref="F11:F12"/>
    <mergeCell ref="B1:O1"/>
    <mergeCell ref="B2:O2"/>
    <mergeCell ref="B4:B5"/>
    <mergeCell ref="C4:C5"/>
    <mergeCell ref="D4:D5"/>
    <mergeCell ref="E4:E5"/>
    <mergeCell ref="F4:F5"/>
    <mergeCell ref="G4:G5"/>
    <mergeCell ref="H4:H5"/>
    <mergeCell ref="K4:M4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0" r:id="rId1"/>
  <ignoredErrors>
    <ignoredError sqref="H10:H12 H7:H8 H13:H33 H6 H34 I33" formulaRange="1"/>
    <ignoredError sqref="E33 L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Mesut</cp:lastModifiedBy>
  <cp:lastPrinted>2009-03-04T12:29:45Z</cp:lastPrinted>
  <dcterms:created xsi:type="dcterms:W3CDTF">2004-06-08T16:25:04Z</dcterms:created>
  <dcterms:modified xsi:type="dcterms:W3CDTF">2009-08-10T14:33:17Z</dcterms:modified>
  <cp:category/>
  <cp:version/>
  <cp:contentType/>
  <cp:contentStatus/>
</cp:coreProperties>
</file>