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94" activeTab="0"/>
  </bookViews>
  <sheets>
    <sheet name="2006-2009 Yılları Milliyetler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<sst xmlns="http://schemas.openxmlformats.org/spreadsheetml/2006/main" count="64" uniqueCount="55">
  <si>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</si>
  <si>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</si>
  <si>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</si>
  <si>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</si>
  <si>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</si>
  <si>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</si>
  <si>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</si>
  <si>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POLONYA</t>
  </si>
  <si>
    <t>FRANSA</t>
  </si>
  <si>
    <t>İSVEÇ</t>
  </si>
  <si>
    <t>BELÇİKA</t>
  </si>
  <si>
    <t>NORVEÇ</t>
  </si>
  <si>
    <t>İSRAİL</t>
  </si>
  <si>
    <t>DANİMARKA</t>
  </si>
  <si>
    <t>İSVİÇRE</t>
  </si>
  <si>
    <t>ÇEK CUMHURİYETİ</t>
  </si>
  <si>
    <t>KAZAKİSTAN</t>
  </si>
  <si>
    <t>BELARUS (BEYAZ RUSYA)</t>
  </si>
  <si>
    <t>ROMANYA</t>
  </si>
  <si>
    <t>FİNLANDİYA</t>
  </si>
  <si>
    <t>SLOVAKYA</t>
  </si>
  <si>
    <t>LİTVANYA</t>
  </si>
  <si>
    <t>MACARİSTAN</t>
  </si>
  <si>
    <t>MOLDOVA</t>
  </si>
  <si>
    <t>İTALYA</t>
  </si>
  <si>
    <t>İRAN</t>
  </si>
  <si>
    <t>LETONYA</t>
  </si>
  <si>
    <t>SLOVENYA</t>
  </si>
  <si>
    <t>ERMENİSTAN</t>
  </si>
  <si>
    <t>İSPANYA</t>
  </si>
  <si>
    <t>SIRBİSTAN</t>
  </si>
  <si>
    <t>BOSNA - HERSEK</t>
  </si>
  <si>
    <t>AMERİKA BİRLEŞİK DEVLETLERİ</t>
  </si>
  <si>
    <t>PORTEKİZ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</si>
  <si>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</si>
  <si>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</si>
  <si>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</si>
  <si>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</si>
  <si>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</si>
  <si>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</si>
  <si>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</si>
  <si>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2007 YILI</t>
  </si>
  <si>
    <t>OCAK - ARALIK DÖNEMİ</t>
  </si>
  <si>
    <t>2008 YILI</t>
  </si>
  <si>
    <t>DİĞER MİLLİYETLER TOPLAMI</t>
  </si>
  <si>
    <t>YABANCI ZİYARETÇİLER TOPLAMI</t>
  </si>
  <si>
    <t>VATANDAŞLAR</t>
  </si>
  <si>
    <t>G E N E L  T O P L A M</t>
  </si>
  <si>
    <t>2009 YILI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</si>
  <si>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</si>
  <si>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</si>
  <si>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</si>
  <si>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</si>
  <si>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</si>
  <si>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>2006 - 2009 YILLARINDA İLİMİZE GELEN ZİYARETÇİLERİN SAYISI VE MİLLİYETLERİNE GÖRE DAĞILIMI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</si>
</sst>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3" fontId="6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173" fontId="9" fillId="0" borderId="1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3" fontId="9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5" fillId="0" borderId="5" xfId="0" applyNumberFormat="1" applyFont="1" applyFill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/>
    </xf>
    <xf numFmtId="173" fontId="6" fillId="0" borderId="7" xfId="0" applyNumberFormat="1" applyFont="1" applyFill="1" applyBorder="1" applyAlignment="1">
      <alignment horizontal="center" vertical="center"/>
    </xf>
    <xf numFmtId="173" fontId="6" fillId="0" borderId="8" xfId="0" applyNumberFormat="1" applyFont="1" applyFill="1" applyBorder="1" applyAlignment="1">
      <alignment horizontal="center" vertical="center"/>
    </xf>
    <xf numFmtId="173" fontId="6" fillId="0" borderId="9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workbookViewId="0" topLeftCell="A1">
      <selection activeCell="A3" sqref="A3:K3"/>
    </sheetView>
  </sheetViews>
  <sheetFormatPr defaultColWidth="9.140625" defaultRowHeight="15" customHeight="1"/>
  <cols>
    <col min="1" max="1" width="38.7109375" style="5" customWidth="1"/>
    <col min="2" max="9" width="13.8515625" style="4" customWidth="1"/>
    <col min="10" max="10" width="14.7109375" style="4" customWidth="1"/>
    <col min="11" max="11" width="16.7109375" style="4" customWidth="1"/>
    <col min="12" max="16384" width="9.140625" style="4" customWidth="1"/>
  </cols>
  <sheetData>
    <row r="1" ht="4.5" customHeight="1"/>
    <row r="2" spans="1:11" ht="25.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4.5" customHeight="1"/>
    <row r="5" spans="1:11" ht="18" customHeight="1">
      <c r="A5" s="20" t="s">
        <v>0</v>
      </c>
      <c r="B5" s="31" t="s">
        <v>38</v>
      </c>
      <c r="C5" s="27"/>
      <c r="D5" s="26" t="s">
        <v>41</v>
      </c>
      <c r="E5" s="27"/>
      <c r="F5" s="26" t="s">
        <v>43</v>
      </c>
      <c r="G5" s="27"/>
      <c r="H5" s="26" t="s">
        <v>48</v>
      </c>
      <c r="I5" s="27"/>
      <c r="J5" s="21" t="s">
        <v>49</v>
      </c>
      <c r="K5" s="22"/>
    </row>
    <row r="6" spans="1:11" ht="18" customHeight="1">
      <c r="A6" s="20"/>
      <c r="B6" s="30" t="s">
        <v>42</v>
      </c>
      <c r="C6" s="29"/>
      <c r="D6" s="28" t="s">
        <v>42</v>
      </c>
      <c r="E6" s="29"/>
      <c r="F6" s="28" t="s">
        <v>42</v>
      </c>
      <c r="G6" s="29"/>
      <c r="H6" s="28" t="s">
        <v>42</v>
      </c>
      <c r="I6" s="29"/>
      <c r="J6" s="23" t="s">
        <v>50</v>
      </c>
      <c r="K6" s="24"/>
    </row>
    <row r="7" spans="1:11" ht="31.5" customHeight="1">
      <c r="A7" s="20"/>
      <c r="B7" s="6" t="s">
        <v>39</v>
      </c>
      <c r="C7" s="1" t="s">
        <v>40</v>
      </c>
      <c r="D7" s="1" t="s">
        <v>39</v>
      </c>
      <c r="E7" s="1" t="s">
        <v>40</v>
      </c>
      <c r="F7" s="1" t="s">
        <v>39</v>
      </c>
      <c r="G7" s="1" t="s">
        <v>40</v>
      </c>
      <c r="H7" s="1" t="s">
        <v>39</v>
      </c>
      <c r="I7" s="1" t="s">
        <v>40</v>
      </c>
      <c r="J7" s="7" t="s">
        <v>51</v>
      </c>
      <c r="K7" s="7" t="s">
        <v>52</v>
      </c>
    </row>
    <row r="8" spans="1:11" ht="15" customHeight="1">
      <c r="A8" s="8" t="s">
        <v>1</v>
      </c>
      <c r="B8" s="9">
        <v>2087430</v>
      </c>
      <c r="C8" s="14">
        <f>(B8/B$46)*100</f>
        <v>34.72577693941442</v>
      </c>
      <c r="D8" s="9">
        <v>2208969</v>
      </c>
      <c r="E8" s="14">
        <f>(D8/D$46)*100</f>
        <v>30.295722770908455</v>
      </c>
      <c r="F8" s="9">
        <v>2309762</v>
      </c>
      <c r="G8" s="14">
        <f>(F8/F$46)*100</f>
        <v>26.968982357782632</v>
      </c>
      <c r="H8" s="9">
        <v>2298231</v>
      </c>
      <c r="I8" s="14">
        <f>(H8/H$46)*100</f>
        <v>27.82227589732651</v>
      </c>
      <c r="J8" s="10">
        <f>H8-F8</f>
        <v>-11531</v>
      </c>
      <c r="K8" s="15">
        <f>J8/F8*100</f>
        <v>-0.49922892488490156</v>
      </c>
    </row>
    <row r="9" spans="1:11" ht="15" customHeight="1">
      <c r="A9" s="8" t="s">
        <v>2</v>
      </c>
      <c r="B9" s="9">
        <v>1293336</v>
      </c>
      <c r="C9" s="14">
        <f aca="true" t="shared" si="0" ref="C9:C46">(B9/B$46)*100</f>
        <v>21.515498696346462</v>
      </c>
      <c r="D9" s="9">
        <v>1817974</v>
      </c>
      <c r="E9" s="14">
        <f aca="true" t="shared" si="1" ref="E9:E46">(D9/D$46)*100</f>
        <v>24.933277157225625</v>
      </c>
      <c r="F9" s="9">
        <v>2183302</v>
      </c>
      <c r="G9" s="14">
        <f aca="true" t="shared" si="2" ref="G9:G46">(F9/F$46)*100</f>
        <v>25.492424379529808</v>
      </c>
      <c r="H9" s="9">
        <v>2112673</v>
      </c>
      <c r="I9" s="14">
        <f aca="true" t="shared" si="3" ref="I9:I46">(H9/H$46)*100</f>
        <v>25.57591951672068</v>
      </c>
      <c r="J9" s="10">
        <f aca="true" t="shared" si="4" ref="J9:J48">H9-F9</f>
        <v>-70629</v>
      </c>
      <c r="K9" s="15">
        <f aca="true" t="shared" si="5" ref="K9:K48">J9/F9*100</f>
        <v>-3.23496245594975</v>
      </c>
    </row>
    <row r="10" spans="1:11" ht="15" customHeight="1">
      <c r="A10" s="8" t="s">
        <v>3</v>
      </c>
      <c r="B10" s="9">
        <v>374163</v>
      </c>
      <c r="C10" s="14">
        <f t="shared" si="0"/>
        <v>6.2244486650963715</v>
      </c>
      <c r="D10" s="9">
        <v>388250</v>
      </c>
      <c r="E10" s="14">
        <f t="shared" si="1"/>
        <v>5.324798295406231</v>
      </c>
      <c r="F10" s="9">
        <v>443316</v>
      </c>
      <c r="G10" s="14">
        <f t="shared" si="2"/>
        <v>5.176196241397497</v>
      </c>
      <c r="H10" s="9">
        <v>425966</v>
      </c>
      <c r="I10" s="14">
        <f t="shared" si="3"/>
        <v>5.156724269614579</v>
      </c>
      <c r="J10" s="10">
        <f t="shared" si="4"/>
        <v>-17350</v>
      </c>
      <c r="K10" s="15">
        <f t="shared" si="5"/>
        <v>-3.9136868509144715</v>
      </c>
    </row>
    <row r="11" spans="1:11" ht="15" customHeight="1">
      <c r="A11" s="8" t="s">
        <v>4</v>
      </c>
      <c r="B11" s="9">
        <v>244824</v>
      </c>
      <c r="C11" s="14">
        <f t="shared" si="0"/>
        <v>4.072808962894658</v>
      </c>
      <c r="D11" s="9">
        <v>325283</v>
      </c>
      <c r="E11" s="14">
        <f t="shared" si="1"/>
        <v>4.461214073212171</v>
      </c>
      <c r="F11" s="9">
        <v>452978</v>
      </c>
      <c r="G11" s="14">
        <f t="shared" si="2"/>
        <v>5.289010595231742</v>
      </c>
      <c r="H11" s="9">
        <v>344233</v>
      </c>
      <c r="I11" s="14">
        <f t="shared" si="3"/>
        <v>4.167268433401341</v>
      </c>
      <c r="J11" s="10">
        <f t="shared" si="4"/>
        <v>-108745</v>
      </c>
      <c r="K11" s="15">
        <f t="shared" si="5"/>
        <v>-24.00668465135172</v>
      </c>
    </row>
    <row r="12" spans="1:11" ht="15" customHeight="1">
      <c r="A12" s="8" t="s">
        <v>5</v>
      </c>
      <c r="B12" s="9">
        <v>182758</v>
      </c>
      <c r="C12" s="14">
        <f t="shared" si="0"/>
        <v>3.0403000540825325</v>
      </c>
      <c r="D12" s="9">
        <v>218032</v>
      </c>
      <c r="E12" s="14">
        <f t="shared" si="1"/>
        <v>2.9902805458957156</v>
      </c>
      <c r="F12" s="9">
        <v>279093</v>
      </c>
      <c r="G12" s="14">
        <f t="shared" si="2"/>
        <v>3.2587141849162933</v>
      </c>
      <c r="H12" s="9">
        <v>319913</v>
      </c>
      <c r="I12" s="14">
        <f t="shared" si="3"/>
        <v>3.872851662492333</v>
      </c>
      <c r="J12" s="10">
        <f t="shared" si="4"/>
        <v>40820</v>
      </c>
      <c r="K12" s="15">
        <f t="shared" si="5"/>
        <v>14.62594905640772</v>
      </c>
    </row>
    <row r="13" spans="1:11" ht="15" customHeight="1">
      <c r="A13" s="8" t="s">
        <v>6</v>
      </c>
      <c r="B13" s="9">
        <v>194594</v>
      </c>
      <c r="C13" s="14">
        <f t="shared" si="0"/>
        <v>3.2371997325651205</v>
      </c>
      <c r="D13" s="9">
        <v>206336</v>
      </c>
      <c r="E13" s="14">
        <f t="shared" si="1"/>
        <v>2.829871425836292</v>
      </c>
      <c r="F13" s="9">
        <v>230955</v>
      </c>
      <c r="G13" s="14">
        <f t="shared" si="2"/>
        <v>2.6966507027311417</v>
      </c>
      <c r="H13" s="9">
        <v>246547</v>
      </c>
      <c r="I13" s="14">
        <f t="shared" si="3"/>
        <v>2.9846863329483235</v>
      </c>
      <c r="J13" s="10">
        <f t="shared" si="4"/>
        <v>15592</v>
      </c>
      <c r="K13" s="15">
        <f t="shared" si="5"/>
        <v>6.7510986988807336</v>
      </c>
    </row>
    <row r="14" spans="1:11" ht="15" customHeight="1">
      <c r="A14" s="8" t="s">
        <v>7</v>
      </c>
      <c r="B14" s="9">
        <v>99360</v>
      </c>
      <c r="C14" s="14">
        <f t="shared" si="0"/>
        <v>1.652919234034299</v>
      </c>
      <c r="D14" s="9">
        <v>151538</v>
      </c>
      <c r="E14" s="14">
        <f t="shared" si="1"/>
        <v>2.078323977048988</v>
      </c>
      <c r="F14" s="9">
        <v>221471</v>
      </c>
      <c r="G14" s="14">
        <f t="shared" si="2"/>
        <v>2.5859146924057446</v>
      </c>
      <c r="H14" s="9">
        <v>219404</v>
      </c>
      <c r="I14" s="14">
        <f t="shared" si="3"/>
        <v>2.6560944574226983</v>
      </c>
      <c r="J14" s="10">
        <f t="shared" si="4"/>
        <v>-2067</v>
      </c>
      <c r="K14" s="15">
        <f t="shared" si="5"/>
        <v>-0.9333050376798768</v>
      </c>
    </row>
    <row r="15" spans="1:11" ht="15" customHeight="1">
      <c r="A15" s="8" t="s">
        <v>8</v>
      </c>
      <c r="B15" s="9">
        <v>149175</v>
      </c>
      <c r="C15" s="14">
        <f t="shared" si="0"/>
        <v>2.4816246652281255</v>
      </c>
      <c r="D15" s="9">
        <v>179015</v>
      </c>
      <c r="E15" s="14">
        <f t="shared" si="1"/>
        <v>2.455167461306237</v>
      </c>
      <c r="F15" s="9">
        <v>214274</v>
      </c>
      <c r="G15" s="14">
        <f t="shared" si="2"/>
        <v>2.5018818933429143</v>
      </c>
      <c r="H15" s="9">
        <v>218636</v>
      </c>
      <c r="I15" s="14">
        <f t="shared" si="3"/>
        <v>2.6467970857097822</v>
      </c>
      <c r="J15" s="10">
        <f t="shared" si="4"/>
        <v>4362</v>
      </c>
      <c r="K15" s="15">
        <f t="shared" si="5"/>
        <v>2.035711285550277</v>
      </c>
    </row>
    <row r="16" spans="1:11" ht="15" customHeight="1">
      <c r="A16" s="8" t="s">
        <v>9</v>
      </c>
      <c r="B16" s="9">
        <v>182467</v>
      </c>
      <c r="C16" s="14">
        <f t="shared" si="0"/>
        <v>3.0354590768572507</v>
      </c>
      <c r="D16" s="9">
        <v>181349</v>
      </c>
      <c r="E16" s="14">
        <f t="shared" si="1"/>
        <v>2.487177967993882</v>
      </c>
      <c r="F16" s="9">
        <v>233048</v>
      </c>
      <c r="G16" s="14">
        <f t="shared" si="2"/>
        <v>2.7210887530908066</v>
      </c>
      <c r="H16" s="9">
        <v>215747</v>
      </c>
      <c r="I16" s="14">
        <f t="shared" si="3"/>
        <v>2.6118229882115864</v>
      </c>
      <c r="J16" s="10">
        <f t="shared" si="4"/>
        <v>-17301</v>
      </c>
      <c r="K16" s="15">
        <f t="shared" si="5"/>
        <v>-7.42379252342865</v>
      </c>
    </row>
    <row r="17" spans="1:11" ht="15" customHeight="1">
      <c r="A17" s="8" t="s">
        <v>10</v>
      </c>
      <c r="B17" s="9">
        <v>173045</v>
      </c>
      <c r="C17" s="14">
        <f t="shared" si="0"/>
        <v>2.878717882985762</v>
      </c>
      <c r="D17" s="9">
        <v>196601</v>
      </c>
      <c r="E17" s="14">
        <f t="shared" si="1"/>
        <v>2.69635716593731</v>
      </c>
      <c r="F17" s="9">
        <v>217129</v>
      </c>
      <c r="G17" s="14">
        <f t="shared" si="2"/>
        <v>2.5352171220943913</v>
      </c>
      <c r="H17" s="9">
        <v>207231</v>
      </c>
      <c r="I17" s="14">
        <f t="shared" si="3"/>
        <v>2.5087286945824285</v>
      </c>
      <c r="J17" s="10">
        <f t="shared" si="4"/>
        <v>-9898</v>
      </c>
      <c r="K17" s="15">
        <f t="shared" si="5"/>
        <v>-4.558580383090237</v>
      </c>
    </row>
    <row r="18" spans="1:11" ht="15" customHeight="1">
      <c r="A18" s="8" t="s">
        <v>11</v>
      </c>
      <c r="B18" s="9">
        <v>101694</v>
      </c>
      <c r="C18" s="14">
        <f t="shared" si="0"/>
        <v>1.6917468657999597</v>
      </c>
      <c r="D18" s="9">
        <v>112663</v>
      </c>
      <c r="E18" s="14">
        <f t="shared" si="1"/>
        <v>1.5451584040060589</v>
      </c>
      <c r="F18" s="9">
        <v>174621</v>
      </c>
      <c r="G18" s="14">
        <f t="shared" si="2"/>
        <v>2.0388900104419245</v>
      </c>
      <c r="H18" s="9">
        <v>182192</v>
      </c>
      <c r="I18" s="14">
        <f t="shared" si="3"/>
        <v>2.205607743645313</v>
      </c>
      <c r="J18" s="10">
        <f t="shared" si="4"/>
        <v>7571</v>
      </c>
      <c r="K18" s="15">
        <f t="shared" si="5"/>
        <v>4.335675548759886</v>
      </c>
    </row>
    <row r="19" spans="1:11" ht="15" customHeight="1">
      <c r="A19" s="8" t="s">
        <v>12</v>
      </c>
      <c r="B19" s="9">
        <v>189344</v>
      </c>
      <c r="C19" s="14">
        <f t="shared" si="0"/>
        <v>3.149862514583236</v>
      </c>
      <c r="D19" s="9">
        <v>299169</v>
      </c>
      <c r="E19" s="14">
        <f t="shared" si="1"/>
        <v>4.103063956827784</v>
      </c>
      <c r="F19" s="9">
        <v>330153</v>
      </c>
      <c r="G19" s="14">
        <f t="shared" si="2"/>
        <v>3.8548951936905227</v>
      </c>
      <c r="H19" s="9">
        <v>182177</v>
      </c>
      <c r="I19" s="14">
        <f t="shared" si="3"/>
        <v>2.205426154354045</v>
      </c>
      <c r="J19" s="10">
        <f t="shared" si="4"/>
        <v>-147976</v>
      </c>
      <c r="K19" s="15">
        <f t="shared" si="5"/>
        <v>-44.820431739223935</v>
      </c>
    </row>
    <row r="20" spans="1:11" ht="15" customHeight="1">
      <c r="A20" s="8" t="s">
        <v>13</v>
      </c>
      <c r="B20" s="9">
        <v>126158</v>
      </c>
      <c r="C20" s="14">
        <f t="shared" si="0"/>
        <v>2.098721665934975</v>
      </c>
      <c r="D20" s="9">
        <v>135331</v>
      </c>
      <c r="E20" s="14">
        <f t="shared" si="1"/>
        <v>1.856047078211515</v>
      </c>
      <c r="F20" s="9">
        <v>137604</v>
      </c>
      <c r="G20" s="14">
        <f t="shared" si="2"/>
        <v>1.606676293211301</v>
      </c>
      <c r="H20" s="9">
        <v>144246</v>
      </c>
      <c r="I20" s="14">
        <f t="shared" si="3"/>
        <v>1.7462352605485523</v>
      </c>
      <c r="J20" s="10">
        <f t="shared" si="4"/>
        <v>6642</v>
      </c>
      <c r="K20" s="15">
        <f t="shared" si="5"/>
        <v>4.8268945670184005</v>
      </c>
    </row>
    <row r="21" spans="1:11" ht="15" customHeight="1">
      <c r="A21" s="8" t="s">
        <v>14</v>
      </c>
      <c r="B21" s="9">
        <v>89883</v>
      </c>
      <c r="C21" s="14">
        <f t="shared" si="0"/>
        <v>1.495263078831571</v>
      </c>
      <c r="D21" s="9">
        <v>93293</v>
      </c>
      <c r="E21" s="14">
        <f t="shared" si="1"/>
        <v>1.2795013712127072</v>
      </c>
      <c r="F21" s="9">
        <v>103285</v>
      </c>
      <c r="G21" s="14">
        <f t="shared" si="2"/>
        <v>1.2059646590530015</v>
      </c>
      <c r="H21" s="9">
        <v>113277</v>
      </c>
      <c r="I21" s="14">
        <f t="shared" si="3"/>
        <v>1.3713260097968634</v>
      </c>
      <c r="J21" s="10">
        <f t="shared" si="4"/>
        <v>9992</v>
      </c>
      <c r="K21" s="15">
        <f t="shared" si="5"/>
        <v>9.674202449532846</v>
      </c>
    </row>
    <row r="22" spans="1:11" ht="15" customHeight="1">
      <c r="A22" s="8" t="s">
        <v>15</v>
      </c>
      <c r="B22" s="9">
        <v>47247</v>
      </c>
      <c r="C22" s="14">
        <f t="shared" si="0"/>
        <v>0.7859850548552588</v>
      </c>
      <c r="D22" s="9">
        <v>75397</v>
      </c>
      <c r="E22" s="14">
        <f t="shared" si="1"/>
        <v>1.0340600568673373</v>
      </c>
      <c r="F22" s="9">
        <v>101292</v>
      </c>
      <c r="G22" s="14">
        <f t="shared" si="2"/>
        <v>1.1826942174061736</v>
      </c>
      <c r="H22" s="9">
        <v>105140</v>
      </c>
      <c r="I22" s="14">
        <f t="shared" si="3"/>
        <v>1.2728198722604076</v>
      </c>
      <c r="J22" s="10">
        <f t="shared" si="4"/>
        <v>3848</v>
      </c>
      <c r="K22" s="15">
        <f t="shared" si="5"/>
        <v>3.7989179797022468</v>
      </c>
    </row>
    <row r="23" spans="1:11" ht="15" customHeight="1">
      <c r="A23" s="8" t="s">
        <v>16</v>
      </c>
      <c r="B23" s="9">
        <v>40726</v>
      </c>
      <c r="C23" s="14">
        <f t="shared" si="0"/>
        <v>0.6775039122914741</v>
      </c>
      <c r="D23" s="9">
        <v>78467</v>
      </c>
      <c r="E23" s="14">
        <f t="shared" si="1"/>
        <v>1.0761647079089267</v>
      </c>
      <c r="F23" s="9">
        <v>95649</v>
      </c>
      <c r="G23" s="14">
        <f t="shared" si="2"/>
        <v>1.1168060577408196</v>
      </c>
      <c r="H23" s="9">
        <v>103008</v>
      </c>
      <c r="I23" s="14">
        <f t="shared" si="3"/>
        <v>1.2470099809948647</v>
      </c>
      <c r="J23" s="10">
        <f t="shared" si="4"/>
        <v>7359</v>
      </c>
      <c r="K23" s="15">
        <f t="shared" si="5"/>
        <v>7.69375529278926</v>
      </c>
    </row>
    <row r="24" spans="1:11" ht="15" customHeight="1">
      <c r="A24" s="8" t="s">
        <v>17</v>
      </c>
      <c r="B24" s="9">
        <v>47056</v>
      </c>
      <c r="C24" s="14">
        <f t="shared" si="0"/>
        <v>0.7828076436867751</v>
      </c>
      <c r="D24" s="9">
        <v>58650</v>
      </c>
      <c r="E24" s="14">
        <f t="shared" si="1"/>
        <v>0.8043771282049593</v>
      </c>
      <c r="F24" s="9">
        <v>91899</v>
      </c>
      <c r="G24" s="14">
        <f t="shared" si="2"/>
        <v>1.0730207310094573</v>
      </c>
      <c r="H24" s="9">
        <v>85456</v>
      </c>
      <c r="I24" s="14">
        <f t="shared" si="3"/>
        <v>1.0345262983059293</v>
      </c>
      <c r="J24" s="10">
        <f t="shared" si="4"/>
        <v>-6443</v>
      </c>
      <c r="K24" s="15">
        <f t="shared" si="5"/>
        <v>-7.010957681802848</v>
      </c>
    </row>
    <row r="25" spans="1:11" ht="15" customHeight="1">
      <c r="A25" s="8" t="s">
        <v>18</v>
      </c>
      <c r="B25" s="9">
        <v>27594</v>
      </c>
      <c r="C25" s="14">
        <f t="shared" si="0"/>
        <v>0.45904441771278637</v>
      </c>
      <c r="D25" s="9">
        <v>63127</v>
      </c>
      <c r="E25" s="14">
        <f t="shared" si="1"/>
        <v>0.8657786014014404</v>
      </c>
      <c r="F25" s="9">
        <v>96902</v>
      </c>
      <c r="G25" s="14">
        <f t="shared" si="2"/>
        <v>1.1314361949126588</v>
      </c>
      <c r="H25" s="9">
        <v>84666</v>
      </c>
      <c r="I25" s="14">
        <f t="shared" si="3"/>
        <v>1.024962595632487</v>
      </c>
      <c r="J25" s="10">
        <f t="shared" si="4"/>
        <v>-12236</v>
      </c>
      <c r="K25" s="15">
        <f t="shared" si="5"/>
        <v>-12.627190357268168</v>
      </c>
    </row>
    <row r="26" spans="1:11" ht="15" customHeight="1">
      <c r="A26" s="8" t="s">
        <v>19</v>
      </c>
      <c r="B26" s="9">
        <v>37643</v>
      </c>
      <c r="C26" s="14">
        <f t="shared" si="0"/>
        <v>0.6262161707603977</v>
      </c>
      <c r="D26" s="9">
        <v>40177</v>
      </c>
      <c r="E26" s="14">
        <f t="shared" si="1"/>
        <v>0.5510223338429778</v>
      </c>
      <c r="F26" s="9">
        <v>54512</v>
      </c>
      <c r="G26" s="14">
        <f t="shared" si="2"/>
        <v>0.6364868615413393</v>
      </c>
      <c r="H26" s="9">
        <v>64923</v>
      </c>
      <c r="I26" s="14">
        <f t="shared" si="3"/>
        <v>0.7859547704656881</v>
      </c>
      <c r="J26" s="10">
        <f t="shared" si="4"/>
        <v>10411</v>
      </c>
      <c r="K26" s="15">
        <f t="shared" si="5"/>
        <v>19.098547108893456</v>
      </c>
    </row>
    <row r="27" spans="1:11" ht="15" customHeight="1">
      <c r="A27" s="8" t="s">
        <v>20</v>
      </c>
      <c r="B27" s="9">
        <v>18245</v>
      </c>
      <c r="C27" s="14">
        <f t="shared" si="0"/>
        <v>0.30351762706275953</v>
      </c>
      <c r="D27" s="9">
        <v>34072</v>
      </c>
      <c r="E27" s="14">
        <f t="shared" si="1"/>
        <v>0.4672930522114131</v>
      </c>
      <c r="F27" s="9">
        <v>43734</v>
      </c>
      <c r="G27" s="14">
        <f t="shared" si="2"/>
        <v>0.5106419944718398</v>
      </c>
      <c r="H27" s="9">
        <v>58036</v>
      </c>
      <c r="I27" s="14">
        <f t="shared" si="3"/>
        <v>0.7025810738682235</v>
      </c>
      <c r="J27" s="10">
        <f t="shared" si="4"/>
        <v>14302</v>
      </c>
      <c r="K27" s="15">
        <f t="shared" si="5"/>
        <v>32.70224539260072</v>
      </c>
    </row>
    <row r="28" spans="1:11" ht="15" customHeight="1">
      <c r="A28" s="8" t="s">
        <v>21</v>
      </c>
      <c r="B28" s="9">
        <v>29657</v>
      </c>
      <c r="C28" s="14">
        <f t="shared" si="0"/>
        <v>0.4933637854645251</v>
      </c>
      <c r="D28" s="9">
        <v>48085</v>
      </c>
      <c r="E28" s="14">
        <f t="shared" si="1"/>
        <v>0.6594795261676978</v>
      </c>
      <c r="F28" s="9">
        <v>65554</v>
      </c>
      <c r="G28" s="14">
        <f t="shared" si="2"/>
        <v>0.7654142156127266</v>
      </c>
      <c r="H28" s="9">
        <v>54808</v>
      </c>
      <c r="I28" s="14">
        <f t="shared" si="3"/>
        <v>0.6635030583873733</v>
      </c>
      <c r="J28" s="10">
        <f t="shared" si="4"/>
        <v>-10746</v>
      </c>
      <c r="K28" s="15">
        <f t="shared" si="5"/>
        <v>-16.392592366598528</v>
      </c>
    </row>
    <row r="29" spans="1:11" ht="15" customHeight="1">
      <c r="A29" s="8" t="s">
        <v>22</v>
      </c>
      <c r="B29" s="9">
        <v>35659</v>
      </c>
      <c r="C29" s="14">
        <f t="shared" si="0"/>
        <v>0.5932110201935293</v>
      </c>
      <c r="D29" s="9">
        <v>40113</v>
      </c>
      <c r="E29" s="14">
        <f t="shared" si="1"/>
        <v>0.5501445821600263</v>
      </c>
      <c r="F29" s="9">
        <v>47603</v>
      </c>
      <c r="G29" s="14">
        <f t="shared" si="2"/>
        <v>0.5558167755714774</v>
      </c>
      <c r="H29" s="9">
        <v>40090</v>
      </c>
      <c r="I29" s="14">
        <f t="shared" si="3"/>
        <v>0.4853276457953182</v>
      </c>
      <c r="J29" s="10">
        <f t="shared" si="4"/>
        <v>-7513</v>
      </c>
      <c r="K29" s="15">
        <f t="shared" si="5"/>
        <v>-15.782618742516227</v>
      </c>
    </row>
    <row r="30" spans="1:11" ht="15" customHeight="1">
      <c r="A30" s="8" t="s">
        <v>23</v>
      </c>
      <c r="B30" s="9">
        <v>16060</v>
      </c>
      <c r="C30" s="14">
        <f t="shared" si="0"/>
        <v>0.2671687087217275</v>
      </c>
      <c r="D30" s="9">
        <v>27945</v>
      </c>
      <c r="E30" s="14">
        <f t="shared" si="1"/>
        <v>0.38326204343883363</v>
      </c>
      <c r="F30" s="9">
        <v>41835</v>
      </c>
      <c r="G30" s="14">
        <f t="shared" si="2"/>
        <v>0.48846910501507795</v>
      </c>
      <c r="H30" s="9">
        <v>40054</v>
      </c>
      <c r="I30" s="14">
        <f t="shared" si="3"/>
        <v>0.4848918314962752</v>
      </c>
      <c r="J30" s="10">
        <f t="shared" si="4"/>
        <v>-1781</v>
      </c>
      <c r="K30" s="15">
        <f t="shared" si="5"/>
        <v>-4.257200908330345</v>
      </c>
    </row>
    <row r="31" spans="1:11" ht="15" customHeight="1">
      <c r="A31" s="8" t="s">
        <v>24</v>
      </c>
      <c r="B31" s="9">
        <v>27995</v>
      </c>
      <c r="C31" s="14">
        <f t="shared" si="0"/>
        <v>0.46571531760054546</v>
      </c>
      <c r="D31" s="9">
        <v>31420</v>
      </c>
      <c r="E31" s="14">
        <f t="shared" si="1"/>
        <v>0.43092121684910184</v>
      </c>
      <c r="F31" s="9">
        <v>38356</v>
      </c>
      <c r="G31" s="14">
        <f t="shared" si="2"/>
        <v>0.44784799789550206</v>
      </c>
      <c r="H31" s="9">
        <v>38696</v>
      </c>
      <c r="I31" s="14">
        <f t="shared" si="3"/>
        <v>0.4684519476601554</v>
      </c>
      <c r="J31" s="10">
        <f t="shared" si="4"/>
        <v>340</v>
      </c>
      <c r="K31" s="15">
        <f t="shared" si="5"/>
        <v>0.8864323704244446</v>
      </c>
    </row>
    <row r="32" spans="1:11" ht="15" customHeight="1">
      <c r="A32" s="8" t="s">
        <v>25</v>
      </c>
      <c r="B32" s="9">
        <v>7808</v>
      </c>
      <c r="C32" s="14">
        <f t="shared" si="0"/>
        <v>0.12989123771477262</v>
      </c>
      <c r="D32" s="9">
        <v>13791</v>
      </c>
      <c r="E32" s="14">
        <f t="shared" si="1"/>
        <v>0.18914177280604597</v>
      </c>
      <c r="F32" s="9">
        <v>28167</v>
      </c>
      <c r="G32" s="14">
        <f t="shared" si="2"/>
        <v>0.32888034614460854</v>
      </c>
      <c r="H32" s="9">
        <v>33812</v>
      </c>
      <c r="I32" s="14">
        <f t="shared" si="3"/>
        <v>0.4093264744233299</v>
      </c>
      <c r="J32" s="10">
        <f t="shared" si="4"/>
        <v>5645</v>
      </c>
      <c r="K32" s="15">
        <f t="shared" si="5"/>
        <v>20.041182944580537</v>
      </c>
    </row>
    <row r="33" spans="1:11" ht="15" customHeight="1">
      <c r="A33" s="8" t="s">
        <v>26</v>
      </c>
      <c r="B33" s="9">
        <v>19868</v>
      </c>
      <c r="C33" s="14">
        <f t="shared" si="0"/>
        <v>0.33051730416458786</v>
      </c>
      <c r="D33" s="9">
        <v>36417</v>
      </c>
      <c r="E33" s="14">
        <f t="shared" si="1"/>
        <v>0.49945442246956534</v>
      </c>
      <c r="F33" s="9">
        <v>35377</v>
      </c>
      <c r="G33" s="14">
        <f t="shared" si="2"/>
        <v>0.4130649343401078</v>
      </c>
      <c r="H33" s="9">
        <v>21719</v>
      </c>
      <c r="I33" s="14">
        <f t="shared" si="3"/>
        <v>0.2629291878031557</v>
      </c>
      <c r="J33" s="10">
        <f t="shared" si="4"/>
        <v>-13658</v>
      </c>
      <c r="K33" s="15">
        <f t="shared" si="5"/>
        <v>-38.607004550979454</v>
      </c>
    </row>
    <row r="34" spans="1:11" ht="15" customHeight="1">
      <c r="A34" s="8" t="s">
        <v>27</v>
      </c>
      <c r="B34" s="9">
        <v>9934</v>
      </c>
      <c r="C34" s="14">
        <f t="shared" si="0"/>
        <v>0.16525865208229393</v>
      </c>
      <c r="D34" s="9">
        <v>16425</v>
      </c>
      <c r="E34" s="14">
        <f t="shared" si="1"/>
        <v>0.225266740507527</v>
      </c>
      <c r="F34" s="9">
        <v>16436</v>
      </c>
      <c r="G34" s="14">
        <f t="shared" si="2"/>
        <v>0.1919081680417789</v>
      </c>
      <c r="H34" s="9">
        <v>17304</v>
      </c>
      <c r="I34" s="14">
        <f t="shared" si="3"/>
        <v>0.20948140640663968</v>
      </c>
      <c r="J34" s="10">
        <f t="shared" si="4"/>
        <v>868</v>
      </c>
      <c r="K34" s="15">
        <f t="shared" si="5"/>
        <v>5.281090289608177</v>
      </c>
    </row>
    <row r="35" spans="1:11" ht="15" customHeight="1">
      <c r="A35" s="8" t="s">
        <v>28</v>
      </c>
      <c r="B35" s="9">
        <v>3267</v>
      </c>
      <c r="C35" s="14">
        <f t="shared" si="0"/>
        <v>0.054348703075584294</v>
      </c>
      <c r="D35" s="9">
        <v>4304</v>
      </c>
      <c r="E35" s="14">
        <f t="shared" si="1"/>
        <v>0.059028800678502046</v>
      </c>
      <c r="F35" s="9">
        <v>8610</v>
      </c>
      <c r="G35" s="14">
        <f t="shared" si="2"/>
        <v>0.10053111017520786</v>
      </c>
      <c r="H35" s="9">
        <v>12478</v>
      </c>
      <c r="I35" s="14">
        <f t="shared" si="3"/>
        <v>0.15105807842938337</v>
      </c>
      <c r="J35" s="10">
        <f t="shared" si="4"/>
        <v>3868</v>
      </c>
      <c r="K35" s="15">
        <f t="shared" si="5"/>
        <v>44.92450638792102</v>
      </c>
    </row>
    <row r="36" spans="1:11" ht="15" customHeight="1">
      <c r="A36" s="8" t="s">
        <v>29</v>
      </c>
      <c r="B36" s="9">
        <v>3070</v>
      </c>
      <c r="C36" s="14">
        <f t="shared" si="0"/>
        <v>0.051071477943692614</v>
      </c>
      <c r="D36" s="9">
        <v>9622</v>
      </c>
      <c r="E36" s="14">
        <f t="shared" si="1"/>
        <v>0.13196447958377017</v>
      </c>
      <c r="F36" s="9">
        <v>17386</v>
      </c>
      <c r="G36" s="14">
        <f t="shared" si="2"/>
        <v>0.20300045081372403</v>
      </c>
      <c r="H36" s="9">
        <v>11766</v>
      </c>
      <c r="I36" s="14">
        <f t="shared" si="3"/>
        <v>0.1424386400705341</v>
      </c>
      <c r="J36" s="10">
        <f t="shared" si="4"/>
        <v>-5620</v>
      </c>
      <c r="K36" s="15">
        <f t="shared" si="5"/>
        <v>-32.32485908202002</v>
      </c>
    </row>
    <row r="37" spans="1:11" ht="15" customHeight="1">
      <c r="A37" s="8" t="s">
        <v>30</v>
      </c>
      <c r="B37" s="9">
        <v>17034</v>
      </c>
      <c r="C37" s="14">
        <f t="shared" si="0"/>
        <v>0.2833718421149381</v>
      </c>
      <c r="D37" s="9">
        <v>24957</v>
      </c>
      <c r="E37" s="14">
        <f t="shared" si="1"/>
        <v>0.34228201174102596</v>
      </c>
      <c r="F37" s="9">
        <v>31085</v>
      </c>
      <c r="G37" s="14">
        <f t="shared" si="2"/>
        <v>0.3629511683851726</v>
      </c>
      <c r="H37" s="9">
        <v>10595</v>
      </c>
      <c r="I37" s="14">
        <f t="shared" si="3"/>
        <v>0.1282625693988874</v>
      </c>
      <c r="J37" s="10">
        <f t="shared" si="4"/>
        <v>-20490</v>
      </c>
      <c r="K37" s="15">
        <f t="shared" si="5"/>
        <v>-65.9160366736368</v>
      </c>
    </row>
    <row r="38" spans="1:11" ht="15" customHeight="1">
      <c r="A38" s="8" t="s">
        <v>31</v>
      </c>
      <c r="B38" s="9">
        <v>7717</v>
      </c>
      <c r="C38" s="14">
        <f t="shared" si="0"/>
        <v>0.12837739260308662</v>
      </c>
      <c r="D38" s="9">
        <v>10394</v>
      </c>
      <c r="E38" s="14">
        <f t="shared" si="1"/>
        <v>0.14255235925937507</v>
      </c>
      <c r="F38" s="9">
        <v>12607</v>
      </c>
      <c r="G38" s="14">
        <f t="shared" si="2"/>
        <v>0.1472004304272759</v>
      </c>
      <c r="H38" s="9">
        <v>10460</v>
      </c>
      <c r="I38" s="14">
        <f t="shared" si="3"/>
        <v>0.12662826577747635</v>
      </c>
      <c r="J38" s="10">
        <f t="shared" si="4"/>
        <v>-2147</v>
      </c>
      <c r="K38" s="15">
        <f t="shared" si="5"/>
        <v>-17.03022130562386</v>
      </c>
    </row>
    <row r="39" spans="1:11" ht="15" customHeight="1">
      <c r="A39" s="8" t="s">
        <v>32</v>
      </c>
      <c r="B39" s="9">
        <v>7360</v>
      </c>
      <c r="C39" s="14">
        <f t="shared" si="0"/>
        <v>0.12243846178031845</v>
      </c>
      <c r="D39" s="9">
        <v>8034</v>
      </c>
      <c r="E39" s="14">
        <f t="shared" si="1"/>
        <v>0.11018526595053102</v>
      </c>
      <c r="F39" s="9">
        <v>8460</v>
      </c>
      <c r="G39" s="14">
        <f t="shared" si="2"/>
        <v>0.09877969710595337</v>
      </c>
      <c r="H39" s="9">
        <v>8184</v>
      </c>
      <c r="I39" s="14">
        <f t="shared" si="3"/>
        <v>0.09907511731576163</v>
      </c>
      <c r="J39" s="10">
        <f t="shared" si="4"/>
        <v>-276</v>
      </c>
      <c r="K39" s="15">
        <f t="shared" si="5"/>
        <v>-3.2624113475177303</v>
      </c>
    </row>
    <row r="40" spans="1:11" ht="15" customHeight="1">
      <c r="A40" s="8" t="s">
        <v>33</v>
      </c>
      <c r="B40" s="9">
        <v>1658</v>
      </c>
      <c r="C40" s="14">
        <f t="shared" si="0"/>
        <v>0.027581925221707607</v>
      </c>
      <c r="D40" s="9">
        <v>3604</v>
      </c>
      <c r="E40" s="14">
        <f t="shared" si="1"/>
        <v>0.0494283916462178</v>
      </c>
      <c r="F40" s="9">
        <v>4058</v>
      </c>
      <c r="G40" s="14">
        <f t="shared" si="2"/>
        <v>0.0473815615668982</v>
      </c>
      <c r="H40" s="9">
        <v>7808</v>
      </c>
      <c r="I40" s="14">
        <f t="shared" si="3"/>
        <v>0.09452327908131314</v>
      </c>
      <c r="J40" s="10">
        <f t="shared" si="4"/>
        <v>3750</v>
      </c>
      <c r="K40" s="15">
        <f t="shared" si="5"/>
        <v>92.41005421389848</v>
      </c>
    </row>
    <row r="41" spans="1:11" ht="15" customHeight="1">
      <c r="A41" s="8" t="s">
        <v>34</v>
      </c>
      <c r="B41" s="9">
        <v>2245</v>
      </c>
      <c r="C41" s="14">
        <f t="shared" si="0"/>
        <v>0.037347057975110724</v>
      </c>
      <c r="D41" s="9">
        <v>1680</v>
      </c>
      <c r="E41" s="14">
        <f t="shared" si="1"/>
        <v>0.023040981677482215</v>
      </c>
      <c r="F41" s="9">
        <v>2365</v>
      </c>
      <c r="G41" s="14">
        <f t="shared" si="2"/>
        <v>0.027613946058579163</v>
      </c>
      <c r="H41" s="9">
        <v>2668</v>
      </c>
      <c r="I41" s="14">
        <f t="shared" si="3"/>
        <v>0.03229868194018231</v>
      </c>
      <c r="J41" s="10">
        <f t="shared" si="4"/>
        <v>303</v>
      </c>
      <c r="K41" s="15">
        <f t="shared" si="5"/>
        <v>12.81183932346723</v>
      </c>
    </row>
    <row r="42" spans="1:11" ht="15" customHeight="1">
      <c r="A42" s="8" t="s">
        <v>35</v>
      </c>
      <c r="B42" s="9">
        <v>1901</v>
      </c>
      <c r="C42" s="14">
        <f t="shared" si="0"/>
        <v>0.031624390739726276</v>
      </c>
      <c r="D42" s="9">
        <v>2028</v>
      </c>
      <c r="E42" s="14">
        <f t="shared" si="1"/>
        <v>0.027813756453532103</v>
      </c>
      <c r="F42" s="9">
        <v>2437</v>
      </c>
      <c r="G42" s="14">
        <f t="shared" si="2"/>
        <v>0.028454624331821318</v>
      </c>
      <c r="H42" s="9">
        <v>2371</v>
      </c>
      <c r="I42" s="14">
        <f t="shared" si="3"/>
        <v>0.028703213973078054</v>
      </c>
      <c r="J42" s="10">
        <f t="shared" si="4"/>
        <v>-66</v>
      </c>
      <c r="K42" s="15">
        <f t="shared" si="5"/>
        <v>-2.708247845711941</v>
      </c>
    </row>
    <row r="43" spans="1:11" ht="15" customHeight="1">
      <c r="A43" s="8" t="s">
        <v>36</v>
      </c>
      <c r="B43" s="9">
        <v>878</v>
      </c>
      <c r="C43" s="14">
        <f t="shared" si="0"/>
        <v>0.014606109978684728</v>
      </c>
      <c r="D43" s="9">
        <v>873</v>
      </c>
      <c r="E43" s="14">
        <f t="shared" si="1"/>
        <v>0.01197308155026308</v>
      </c>
      <c r="F43" s="9">
        <v>783</v>
      </c>
      <c r="G43" s="14">
        <f t="shared" si="2"/>
        <v>0.00914237622150845</v>
      </c>
      <c r="H43" s="9">
        <v>927</v>
      </c>
      <c r="I43" s="14">
        <f t="shared" si="3"/>
        <v>0.011222218200355696</v>
      </c>
      <c r="J43" s="10">
        <f t="shared" si="4"/>
        <v>144</v>
      </c>
      <c r="K43" s="15">
        <f t="shared" si="5"/>
        <v>18.39080459770115</v>
      </c>
    </row>
    <row r="44" spans="1:11" ht="15" customHeight="1">
      <c r="A44" s="8" t="s">
        <v>37</v>
      </c>
      <c r="B44" s="9">
        <v>180</v>
      </c>
      <c r="C44" s="14">
        <f t="shared" si="0"/>
        <v>0.0029944189022360493</v>
      </c>
      <c r="D44" s="9">
        <v>128</v>
      </c>
      <c r="E44" s="14">
        <f t="shared" si="1"/>
        <v>0.0017555033659034066</v>
      </c>
      <c r="F44" s="9">
        <v>166</v>
      </c>
      <c r="G44" s="14">
        <f t="shared" si="2"/>
        <v>0.001938230463308305</v>
      </c>
      <c r="H44" s="9">
        <v>169</v>
      </c>
      <c r="I44" s="14">
        <f t="shared" si="3"/>
        <v>0.002045906014951578</v>
      </c>
      <c r="J44" s="10">
        <f t="shared" si="4"/>
        <v>3</v>
      </c>
      <c r="K44" s="15">
        <f t="shared" si="5"/>
        <v>1.8072289156626504</v>
      </c>
    </row>
    <row r="45" spans="1:11" s="12" customFormat="1" ht="15.75" customHeight="1">
      <c r="A45" s="2" t="s">
        <v>44</v>
      </c>
      <c r="B45" s="11">
        <v>112150</v>
      </c>
      <c r="C45" s="16">
        <f t="shared" si="0"/>
        <v>1.8656893326987383</v>
      </c>
      <c r="D45" s="11">
        <v>147843</v>
      </c>
      <c r="E45" s="16">
        <f t="shared" si="1"/>
        <v>2.027647532228573</v>
      </c>
      <c r="F45" s="11">
        <v>188249</v>
      </c>
      <c r="G45" s="16">
        <f t="shared" si="2"/>
        <v>2.1980117258272593</v>
      </c>
      <c r="H45" s="11">
        <v>214788</v>
      </c>
      <c r="I45" s="16">
        <f t="shared" si="3"/>
        <v>2.6002133795231925</v>
      </c>
      <c r="J45" s="11">
        <f t="shared" si="4"/>
        <v>26539</v>
      </c>
      <c r="K45" s="17">
        <f t="shared" si="5"/>
        <v>14.097817252681288</v>
      </c>
    </row>
    <row r="46" spans="1:11" s="12" customFormat="1" ht="15.75" customHeight="1">
      <c r="A46" s="2" t="s">
        <v>45</v>
      </c>
      <c r="B46" s="11">
        <f>SUM(B8:B45)</f>
        <v>6011183</v>
      </c>
      <c r="C46" s="16">
        <f t="shared" si="0"/>
        <v>100</v>
      </c>
      <c r="D46" s="11">
        <f>SUM(D8:D45)</f>
        <v>7291356</v>
      </c>
      <c r="E46" s="16">
        <f t="shared" si="1"/>
        <v>100</v>
      </c>
      <c r="F46" s="11">
        <f>SUM(F8:F45)</f>
        <v>8564513</v>
      </c>
      <c r="G46" s="16">
        <f t="shared" si="2"/>
        <v>100</v>
      </c>
      <c r="H46" s="11">
        <f>SUM(H8:H45)</f>
        <v>8260399</v>
      </c>
      <c r="I46" s="16">
        <f t="shared" si="3"/>
        <v>100</v>
      </c>
      <c r="J46" s="11">
        <f t="shared" si="4"/>
        <v>-304114</v>
      </c>
      <c r="K46" s="17">
        <f t="shared" si="5"/>
        <v>-3.5508615609550715</v>
      </c>
    </row>
    <row r="47" spans="1:11" s="12" customFormat="1" ht="15.75" customHeight="1">
      <c r="A47" s="3" t="s">
        <v>46</v>
      </c>
      <c r="B47" s="13">
        <v>409453</v>
      </c>
      <c r="C47" s="18">
        <f>(B47/B48)*100</f>
        <v>6.377140831531331</v>
      </c>
      <c r="D47" s="13">
        <v>397705</v>
      </c>
      <c r="E47" s="18">
        <f>(D47/D48)*100</f>
        <v>5.172348092959596</v>
      </c>
      <c r="F47" s="13">
        <v>428624</v>
      </c>
      <c r="G47" s="18">
        <f>(F47/F48)*100</f>
        <v>4.766123322707082</v>
      </c>
      <c r="H47" s="13">
        <v>444475</v>
      </c>
      <c r="I47" s="18">
        <f>(H47/H48)*100</f>
        <v>5.106047485581067</v>
      </c>
      <c r="J47" s="11">
        <f t="shared" si="4"/>
        <v>15851</v>
      </c>
      <c r="K47" s="17">
        <f t="shared" si="5"/>
        <v>3.69811303146814</v>
      </c>
    </row>
    <row r="48" spans="1:11" s="12" customFormat="1" ht="15.75" customHeight="1">
      <c r="A48" s="2" t="s">
        <v>47</v>
      </c>
      <c r="B48" s="11">
        <f>B47+B46</f>
        <v>6420636</v>
      </c>
      <c r="C48" s="19"/>
      <c r="D48" s="11">
        <f>D47+D46</f>
        <v>7689061</v>
      </c>
      <c r="E48" s="19"/>
      <c r="F48" s="11">
        <f>F47+F46</f>
        <v>8993137</v>
      </c>
      <c r="G48" s="19"/>
      <c r="H48" s="11">
        <f>H47+H46</f>
        <v>8704874</v>
      </c>
      <c r="I48" s="19"/>
      <c r="J48" s="11">
        <f t="shared" si="4"/>
        <v>-288263</v>
      </c>
      <c r="K48" s="17">
        <f t="shared" si="5"/>
        <v>-3.2053664922484777</v>
      </c>
    </row>
  </sheetData>
  <mergeCells count="17">
    <mergeCell ref="B5:C5"/>
    <mergeCell ref="D5:E5"/>
    <mergeCell ref="D6:E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6:C6"/>
    <mergeCell ref="C47:C48"/>
    <mergeCell ref="E47:E48"/>
    <mergeCell ref="G47:G48"/>
    <mergeCell ref="I47:I48"/>
  </mergeCells>
  <conditionalFormatting sqref="J8:K48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  <ignoredErrors>
    <ignoredError sqref="C46:E46 F46:G46 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2010-01-05T06:25:09Z</cp:lastPrinted>
  <dcterms:created xsi:type="dcterms:W3CDTF">2010-01-04T13:07:13Z</dcterms:created>
  <dcterms:modified xsi:type="dcterms:W3CDTF">2010-01-05T06:26:29Z</dcterms:modified>
  <cp:category/>
  <cp:version/>
  <cp:contentType/>
  <cp:contentStatus/>
</cp:coreProperties>
</file>