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445" windowHeight="8745" tabRatio="299" activeTab="0"/>
  </bookViews>
  <sheets>
    <sheet name="Ocak-Kasım Dönemi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<sst xmlns="http://schemas.openxmlformats.org/spreadsheetml/2006/main" count="64" uniqueCount="55">
  <si>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MİLLİYETLER</t>
  </si>
  <si>
    <t>ALMANYA</t>
  </si>
  <si>
    <t>RUSYA FEDERASYONU</t>
  </si>
  <si>
    <t>HOLLANDA</t>
  </si>
  <si>
    <t>UKRAYNA</t>
  </si>
  <si>
    <t>İNGİLTERE</t>
  </si>
  <si>
    <t>AVUSTURYA</t>
  </si>
  <si>
    <t>POLONYA</t>
  </si>
  <si>
    <t>İSVEÇ</t>
  </si>
  <si>
    <t>FRANSA</t>
  </si>
  <si>
    <t>BELÇİKA</t>
  </si>
  <si>
    <t>NORVEÇ</t>
  </si>
  <si>
    <t>İSRAİL</t>
  </si>
  <si>
    <t>DANİMARKA</t>
  </si>
  <si>
    <t>İSVİÇRE</t>
  </si>
  <si>
    <t>ÇEK CUMHURİYETİ</t>
  </si>
  <si>
    <t>KAZAKİSTAN</t>
  </si>
  <si>
    <t>BELARUS (BEYAZ RUSYA)</t>
  </si>
  <si>
    <t>ROMANYA</t>
  </si>
  <si>
    <t>FİNLANDİYA</t>
  </si>
  <si>
    <t>SLOVAKYA</t>
  </si>
  <si>
    <t>LİTVANYA</t>
  </si>
  <si>
    <t>MOLDOVA</t>
  </si>
  <si>
    <t>MACARİSTAN</t>
  </si>
  <si>
    <t>İTALYA</t>
  </si>
  <si>
    <t>İRAN</t>
  </si>
  <si>
    <t>LETONYA</t>
  </si>
  <si>
    <t>SLOVENYA</t>
  </si>
  <si>
    <t>ERMENİSTAN</t>
  </si>
  <si>
    <t>İSPANYA</t>
  </si>
  <si>
    <t>SIRBİSTAN</t>
  </si>
  <si>
    <t>BOSNA - HERSEK</t>
  </si>
  <si>
    <t>AMERİKA BİRLEŞİK DEVLETLERİ</t>
  </si>
  <si>
    <t>PORTEKİZ</t>
  </si>
  <si>
    <t>YUNANİSTAN</t>
  </si>
  <si>
    <t>KANADA</t>
  </si>
  <si>
    <t>JAPONYA</t>
  </si>
  <si>
    <t>ENDONEZYA</t>
  </si>
  <si>
    <t>2006 YILI</t>
  </si>
  <si>
    <t>ZİYARETÇİ SAYISI</t>
  </si>
  <si>
    <t>MİLLİYET PAYI (%)</t>
  </si>
  <si>
    <t>2007 YILI</t>
  </si>
  <si>
    <t>2009 YILI</t>
  </si>
  <si>
    <t>2008 YILI</t>
  </si>
  <si>
    <t>OCAK - KASIM DÖNEMİ</t>
  </si>
  <si>
    <t>DİĞER MİLLİYETLER TOPLAMI</t>
  </si>
  <si>
    <t>YABANCI ZİYARETÇİLER TOPLAMI</t>
  </si>
  <si>
    <t>VATANDAŞLAR</t>
  </si>
  <si>
    <t>G E N E L  T O P L A M</t>
  </si>
  <si>
    <t>2008 / 2009 YILI</t>
  </si>
  <si>
    <t>KARŞILAŞTIRMASI</t>
  </si>
  <si>
    <t>SAYISAL DEĞİŞİM</t>
  </si>
  <si>
    <t>ORANSAL DEĞİŞİM (%)</t>
  </si>
  <si>
    <t>ANTALYA İL KÜLTÜR VE TURİZM MÜDÜRLÜĞÜ</t>
  </si>
  <si>
    <t xml:space="preserve">2006 - 2009 YILLARINDA İLİMİZE GELEN ZİYARETÇİLERİN SAYISI VE MİLLİYETLERİNE GÖRE DAĞILIMI (OCAK-KASIM DÖNEMİ) 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</si>
</sst>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  <numFmt numFmtId="174" formatCode="###.0\ ###\ ##0"/>
    <numFmt numFmtId="175" formatCode="###.\ ###\ ##0"/>
    <numFmt numFmtId="176" formatCode="##.\ ###\ ##0"/>
    <numFmt numFmtId="177" formatCode="#.\ ###\ ##0"/>
    <numFmt numFmtId="178" formatCode=".\ ###\ ##00;"/>
  </numFmts>
  <fonts count="14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3" fontId="5" fillId="0" borderId="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11" fillId="0" borderId="1" xfId="0" applyNumberFormat="1" applyFont="1" applyFill="1" applyBorder="1" applyAlignment="1">
      <alignment vertical="center"/>
    </xf>
    <xf numFmtId="173" fontId="11" fillId="0" borderId="1" xfId="0" applyNumberFormat="1" applyFont="1" applyFill="1" applyBorder="1" applyAlignment="1">
      <alignment vertical="center" wrapText="1"/>
    </xf>
    <xf numFmtId="173" fontId="8" fillId="0" borderId="1" xfId="0" applyNumberFormat="1" applyFont="1" applyFill="1" applyBorder="1" applyAlignment="1">
      <alignment vertical="center" wrapText="1"/>
    </xf>
    <xf numFmtId="173" fontId="7" fillId="0" borderId="1" xfId="0" applyNumberFormat="1" applyFont="1" applyFill="1" applyBorder="1" applyAlignment="1">
      <alignment horizontal="right" vertical="center" wrapText="1"/>
    </xf>
    <xf numFmtId="173" fontId="7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173" fontId="4" fillId="0" borderId="4" xfId="0" applyNumberFormat="1" applyFont="1" applyFill="1" applyBorder="1" applyAlignment="1">
      <alignment horizontal="center" vertical="center"/>
    </xf>
    <xf numFmtId="173" fontId="4" fillId="0" borderId="5" xfId="0" applyNumberFormat="1" applyFont="1" applyFill="1" applyBorder="1" applyAlignment="1">
      <alignment horizontal="center" vertical="center"/>
    </xf>
    <xf numFmtId="173" fontId="5" fillId="0" borderId="6" xfId="0" applyNumberFormat="1" applyFont="1" applyFill="1" applyBorder="1" applyAlignment="1">
      <alignment horizontal="center" vertical="center"/>
    </xf>
    <xf numFmtId="173" fontId="5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140625" defaultRowHeight="15" customHeight="1"/>
  <cols>
    <col min="1" max="1" width="38.7109375" style="3" customWidth="1"/>
    <col min="2" max="9" width="13.8515625" style="2" customWidth="1"/>
    <col min="10" max="10" width="14.7109375" style="2" customWidth="1"/>
    <col min="11" max="11" width="16.7109375" style="2" customWidth="1"/>
    <col min="12" max="16384" width="9.140625" style="2" customWidth="1"/>
  </cols>
  <sheetData>
    <row r="1" ht="4.5" customHeight="1"/>
    <row r="2" spans="1:11" ht="25.5" customHeight="1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4.5" customHeight="1"/>
    <row r="5" spans="1:11" ht="18" customHeight="1">
      <c r="A5" s="19" t="s">
        <v>0</v>
      </c>
      <c r="B5" s="26" t="s">
        <v>38</v>
      </c>
      <c r="C5" s="27"/>
      <c r="D5" s="26" t="s">
        <v>41</v>
      </c>
      <c r="E5" s="27"/>
      <c r="F5" s="26" t="s">
        <v>43</v>
      </c>
      <c r="G5" s="27"/>
      <c r="H5" s="26" t="s">
        <v>42</v>
      </c>
      <c r="I5" s="27"/>
      <c r="J5" s="20" t="s">
        <v>49</v>
      </c>
      <c r="K5" s="21"/>
    </row>
    <row r="6" spans="1:11" ht="18" customHeight="1">
      <c r="A6" s="19"/>
      <c r="B6" s="28" t="s">
        <v>44</v>
      </c>
      <c r="C6" s="29"/>
      <c r="D6" s="28" t="s">
        <v>44</v>
      </c>
      <c r="E6" s="29"/>
      <c r="F6" s="28" t="s">
        <v>44</v>
      </c>
      <c r="G6" s="29"/>
      <c r="H6" s="28" t="s">
        <v>44</v>
      </c>
      <c r="I6" s="29"/>
      <c r="J6" s="22" t="s">
        <v>50</v>
      </c>
      <c r="K6" s="23"/>
    </row>
    <row r="7" spans="1:11" ht="31.5" customHeight="1">
      <c r="A7" s="19"/>
      <c r="B7" s="1" t="s">
        <v>39</v>
      </c>
      <c r="C7" s="1" t="s">
        <v>40</v>
      </c>
      <c r="D7" s="1" t="s">
        <v>39</v>
      </c>
      <c r="E7" s="1" t="s">
        <v>40</v>
      </c>
      <c r="F7" s="1" t="s">
        <v>39</v>
      </c>
      <c r="G7" s="1" t="s">
        <v>40</v>
      </c>
      <c r="H7" s="1" t="s">
        <v>39</v>
      </c>
      <c r="I7" s="1" t="s">
        <v>40</v>
      </c>
      <c r="J7" s="9" t="s">
        <v>51</v>
      </c>
      <c r="K7" s="9" t="s">
        <v>52</v>
      </c>
    </row>
    <row r="8" spans="1:11" ht="15" customHeight="1">
      <c r="A8" s="6" t="s">
        <v>1</v>
      </c>
      <c r="B8" s="7">
        <v>2017994</v>
      </c>
      <c r="C8" s="10">
        <f>(B8/B$46)*100</f>
        <v>34.22427515720658</v>
      </c>
      <c r="D8" s="7">
        <v>2132692</v>
      </c>
      <c r="E8" s="10">
        <f>(D8/D$46)*100</f>
        <v>29.817046768913038</v>
      </c>
      <c r="F8" s="7">
        <v>2246455</v>
      </c>
      <c r="G8" s="10">
        <f>(F8/F$46)*100</f>
        <v>26.608467596360946</v>
      </c>
      <c r="H8" s="7">
        <v>2225036</v>
      </c>
      <c r="I8" s="10">
        <f>(H8/H$46)*100</f>
        <v>27.36537223375922</v>
      </c>
      <c r="J8" s="8">
        <f>H8-F8</f>
        <v>-21419</v>
      </c>
      <c r="K8" s="15">
        <f>(J8/F8)*100</f>
        <v>-0.9534577812598071</v>
      </c>
    </row>
    <row r="9" spans="1:11" ht="15" customHeight="1">
      <c r="A9" s="6" t="s">
        <v>2</v>
      </c>
      <c r="B9" s="7">
        <v>1287408</v>
      </c>
      <c r="C9" s="10">
        <f aca="true" t="shared" si="0" ref="C9:C46">(B9/B$46)*100</f>
        <v>21.833863545475854</v>
      </c>
      <c r="D9" s="7">
        <v>1809609</v>
      </c>
      <c r="E9" s="10">
        <f aca="true" t="shared" si="1" ref="E9:E46">(D9/D$46)*100</f>
        <v>25.300041537383716</v>
      </c>
      <c r="F9" s="7">
        <v>2177647</v>
      </c>
      <c r="G9" s="10">
        <f aca="true" t="shared" si="2" ref="G9:G46">(F9/F$46)*100</f>
        <v>25.79346109128054</v>
      </c>
      <c r="H9" s="7">
        <v>2105840</v>
      </c>
      <c r="I9" s="10">
        <f aca="true" t="shared" si="3" ref="I9:I46">(H9/H$46)*100</f>
        <v>25.899399139941792</v>
      </c>
      <c r="J9" s="8">
        <f aca="true" t="shared" si="4" ref="J9:J48">H9-F9</f>
        <v>-71807</v>
      </c>
      <c r="K9" s="15">
        <f aca="true" t="shared" si="5" ref="K9:K48">(J9/F9)*100</f>
        <v>-3.2974582198124858</v>
      </c>
    </row>
    <row r="10" spans="1:11" ht="15" customHeight="1">
      <c r="A10" s="6" t="s">
        <v>3</v>
      </c>
      <c r="B10" s="7">
        <v>368086</v>
      </c>
      <c r="C10" s="10">
        <f t="shared" si="0"/>
        <v>6.242573835955676</v>
      </c>
      <c r="D10" s="7">
        <v>381384</v>
      </c>
      <c r="E10" s="10">
        <f t="shared" si="1"/>
        <v>5.332108229840562</v>
      </c>
      <c r="F10" s="7">
        <v>438321</v>
      </c>
      <c r="G10" s="10">
        <f t="shared" si="2"/>
        <v>5.191757736213067</v>
      </c>
      <c r="H10" s="7">
        <v>419488</v>
      </c>
      <c r="I10" s="10">
        <f t="shared" si="3"/>
        <v>5.1592177688788805</v>
      </c>
      <c r="J10" s="8">
        <f t="shared" si="4"/>
        <v>-18833</v>
      </c>
      <c r="K10" s="15">
        <f t="shared" si="5"/>
        <v>-4.296622794709813</v>
      </c>
    </row>
    <row r="11" spans="1:11" ht="15" customHeight="1">
      <c r="A11" s="6" t="s">
        <v>4</v>
      </c>
      <c r="B11" s="7">
        <v>243489</v>
      </c>
      <c r="C11" s="10">
        <f t="shared" si="0"/>
        <v>4.129464474995006</v>
      </c>
      <c r="D11" s="7">
        <v>323309</v>
      </c>
      <c r="E11" s="10">
        <f t="shared" si="1"/>
        <v>4.5201649248041935</v>
      </c>
      <c r="F11" s="7">
        <v>451730</v>
      </c>
      <c r="G11" s="10">
        <f t="shared" si="2"/>
        <v>5.350582614521159</v>
      </c>
      <c r="H11" s="7">
        <v>343098</v>
      </c>
      <c r="I11" s="10">
        <f t="shared" si="3"/>
        <v>4.219709021633053</v>
      </c>
      <c r="J11" s="8">
        <f t="shared" si="4"/>
        <v>-108632</v>
      </c>
      <c r="K11" s="15">
        <f t="shared" si="5"/>
        <v>-24.04799327031634</v>
      </c>
    </row>
    <row r="12" spans="1:11" ht="15" customHeight="1">
      <c r="A12" s="6" t="s">
        <v>5</v>
      </c>
      <c r="B12" s="7">
        <v>180158</v>
      </c>
      <c r="C12" s="10">
        <f t="shared" si="0"/>
        <v>3.0553990565740143</v>
      </c>
      <c r="D12" s="7">
        <v>213262</v>
      </c>
      <c r="E12" s="10">
        <f t="shared" si="1"/>
        <v>2.981604014096706</v>
      </c>
      <c r="F12" s="7">
        <v>271530</v>
      </c>
      <c r="G12" s="10">
        <f t="shared" si="2"/>
        <v>3.2161771352819835</v>
      </c>
      <c r="H12" s="7">
        <v>313995</v>
      </c>
      <c r="I12" s="10">
        <f t="shared" si="3"/>
        <v>3.8617757440954783</v>
      </c>
      <c r="J12" s="8">
        <f t="shared" si="4"/>
        <v>42465</v>
      </c>
      <c r="K12" s="15">
        <f t="shared" si="5"/>
        <v>15.63915589437631</v>
      </c>
    </row>
    <row r="13" spans="1:11" ht="15" customHeight="1">
      <c r="A13" s="6" t="s">
        <v>6</v>
      </c>
      <c r="B13" s="7">
        <v>190888</v>
      </c>
      <c r="C13" s="10">
        <f t="shared" si="0"/>
        <v>3.237375054736956</v>
      </c>
      <c r="D13" s="7">
        <v>201395</v>
      </c>
      <c r="E13" s="10">
        <f t="shared" si="1"/>
        <v>2.815692155278512</v>
      </c>
      <c r="F13" s="7">
        <v>226188</v>
      </c>
      <c r="G13" s="10">
        <f t="shared" si="2"/>
        <v>2.679117128402612</v>
      </c>
      <c r="H13" s="7">
        <v>240836</v>
      </c>
      <c r="I13" s="10">
        <f t="shared" si="3"/>
        <v>2.9620045641012713</v>
      </c>
      <c r="J13" s="8">
        <f t="shared" si="4"/>
        <v>14648</v>
      </c>
      <c r="K13" s="15">
        <f t="shared" si="5"/>
        <v>6.476028790209915</v>
      </c>
    </row>
    <row r="14" spans="1:11" ht="15" customHeight="1">
      <c r="A14" s="6" t="s">
        <v>7</v>
      </c>
      <c r="B14" s="7">
        <v>98996</v>
      </c>
      <c r="C14" s="10">
        <f t="shared" si="0"/>
        <v>1.6789278577948308</v>
      </c>
      <c r="D14" s="7">
        <v>151034</v>
      </c>
      <c r="E14" s="10">
        <f t="shared" si="1"/>
        <v>2.111597849898631</v>
      </c>
      <c r="F14" s="7">
        <v>221017</v>
      </c>
      <c r="G14" s="10">
        <f t="shared" si="2"/>
        <v>2.6178684561875962</v>
      </c>
      <c r="H14" s="7">
        <v>218872</v>
      </c>
      <c r="I14" s="10">
        <f t="shared" si="3"/>
        <v>2.6918727389342685</v>
      </c>
      <c r="J14" s="8">
        <f t="shared" si="4"/>
        <v>-2145</v>
      </c>
      <c r="K14" s="15">
        <f t="shared" si="5"/>
        <v>-0.9705135804033174</v>
      </c>
    </row>
    <row r="15" spans="1:11" ht="15" customHeight="1">
      <c r="A15" s="6" t="s">
        <v>8</v>
      </c>
      <c r="B15" s="7">
        <v>181753</v>
      </c>
      <c r="C15" s="10">
        <f t="shared" si="0"/>
        <v>3.082449542787425</v>
      </c>
      <c r="D15" s="7">
        <v>180610</v>
      </c>
      <c r="E15" s="10">
        <f t="shared" si="1"/>
        <v>2.525098240596103</v>
      </c>
      <c r="F15" s="7">
        <v>232671</v>
      </c>
      <c r="G15" s="10">
        <f t="shared" si="2"/>
        <v>2.7559059781357282</v>
      </c>
      <c r="H15" s="7">
        <v>214615</v>
      </c>
      <c r="I15" s="10">
        <f t="shared" si="3"/>
        <v>2.639516557012217</v>
      </c>
      <c r="J15" s="8">
        <f t="shared" si="4"/>
        <v>-18056</v>
      </c>
      <c r="K15" s="15">
        <f t="shared" si="5"/>
        <v>-7.7603139196547914</v>
      </c>
    </row>
    <row r="16" spans="1:11" ht="15" customHeight="1">
      <c r="A16" s="6" t="s">
        <v>9</v>
      </c>
      <c r="B16" s="7">
        <v>146070</v>
      </c>
      <c r="C16" s="10">
        <f t="shared" si="0"/>
        <v>2.4772818314688565</v>
      </c>
      <c r="D16" s="7">
        <v>173503</v>
      </c>
      <c r="E16" s="10">
        <f t="shared" si="1"/>
        <v>2.425735673761949</v>
      </c>
      <c r="F16" s="7">
        <v>210368</v>
      </c>
      <c r="G16" s="10">
        <f t="shared" si="2"/>
        <v>2.4917348049755104</v>
      </c>
      <c r="H16" s="7">
        <v>213355</v>
      </c>
      <c r="I16" s="10">
        <f t="shared" si="3"/>
        <v>2.6240200126801088</v>
      </c>
      <c r="J16" s="8">
        <f t="shared" si="4"/>
        <v>2987</v>
      </c>
      <c r="K16" s="15">
        <f t="shared" si="5"/>
        <v>1.419892759355035</v>
      </c>
    </row>
    <row r="17" spans="1:11" ht="15" customHeight="1">
      <c r="A17" s="6" t="s">
        <v>10</v>
      </c>
      <c r="B17" s="7">
        <v>169904</v>
      </c>
      <c r="C17" s="10">
        <f t="shared" si="0"/>
        <v>2.8814958053938837</v>
      </c>
      <c r="D17" s="7">
        <v>192554</v>
      </c>
      <c r="E17" s="10">
        <f t="shared" si="1"/>
        <v>2.6920866320787438</v>
      </c>
      <c r="F17" s="7">
        <v>214005</v>
      </c>
      <c r="G17" s="10">
        <f t="shared" si="2"/>
        <v>2.5348137879277455</v>
      </c>
      <c r="H17" s="7">
        <v>203901</v>
      </c>
      <c r="I17" s="10">
        <f t="shared" si="3"/>
        <v>2.5077467348104654</v>
      </c>
      <c r="J17" s="8">
        <f t="shared" si="4"/>
        <v>-10104</v>
      </c>
      <c r="K17" s="15">
        <f t="shared" si="5"/>
        <v>-4.721385014368823</v>
      </c>
    </row>
    <row r="18" spans="1:11" ht="15" customHeight="1">
      <c r="A18" s="6" t="s">
        <v>11</v>
      </c>
      <c r="B18" s="7">
        <v>101342</v>
      </c>
      <c r="C18" s="10">
        <f t="shared" si="0"/>
        <v>1.7187149679243983</v>
      </c>
      <c r="D18" s="7">
        <v>111656</v>
      </c>
      <c r="E18" s="10">
        <f t="shared" si="1"/>
        <v>1.5610562491113362</v>
      </c>
      <c r="F18" s="7">
        <v>172861</v>
      </c>
      <c r="G18" s="10">
        <f t="shared" si="2"/>
        <v>2.0474776112472983</v>
      </c>
      <c r="H18" s="7">
        <v>180815</v>
      </c>
      <c r="I18" s="10">
        <f t="shared" si="3"/>
        <v>2.2238156058810614</v>
      </c>
      <c r="J18" s="8">
        <f t="shared" si="4"/>
        <v>7954</v>
      </c>
      <c r="K18" s="15">
        <f t="shared" si="5"/>
        <v>4.601384927774339</v>
      </c>
    </row>
    <row r="19" spans="1:11" ht="15" customHeight="1">
      <c r="A19" s="6" t="s">
        <v>12</v>
      </c>
      <c r="B19" s="7">
        <v>181934</v>
      </c>
      <c r="C19" s="10">
        <f t="shared" si="0"/>
        <v>3.085519221787191</v>
      </c>
      <c r="D19" s="7">
        <v>289159</v>
      </c>
      <c r="E19" s="10">
        <f t="shared" si="1"/>
        <v>4.04271569764979</v>
      </c>
      <c r="F19" s="7">
        <v>317912</v>
      </c>
      <c r="G19" s="10">
        <f t="shared" si="2"/>
        <v>3.7655555755598495</v>
      </c>
      <c r="H19" s="7">
        <v>175989</v>
      </c>
      <c r="I19" s="10">
        <f t="shared" si="3"/>
        <v>2.164461381320146</v>
      </c>
      <c r="J19" s="8">
        <f t="shared" si="4"/>
        <v>-141923</v>
      </c>
      <c r="K19" s="15">
        <f t="shared" si="5"/>
        <v>-44.6422280379476</v>
      </c>
    </row>
    <row r="20" spans="1:11" ht="15" customHeight="1">
      <c r="A20" s="6" t="s">
        <v>13</v>
      </c>
      <c r="B20" s="7">
        <v>124193</v>
      </c>
      <c r="C20" s="10">
        <f t="shared" si="0"/>
        <v>2.106257701756772</v>
      </c>
      <c r="D20" s="7">
        <v>133524</v>
      </c>
      <c r="E20" s="10">
        <f t="shared" si="1"/>
        <v>1.8667915258144843</v>
      </c>
      <c r="F20" s="7">
        <v>136302</v>
      </c>
      <c r="G20" s="10">
        <f t="shared" si="2"/>
        <v>1.6144491433477144</v>
      </c>
      <c r="H20" s="7">
        <v>142534</v>
      </c>
      <c r="I20" s="10">
        <f t="shared" si="3"/>
        <v>1.7530035316132577</v>
      </c>
      <c r="J20" s="8">
        <f t="shared" si="4"/>
        <v>6232</v>
      </c>
      <c r="K20" s="15">
        <f t="shared" si="5"/>
        <v>4.572199967718742</v>
      </c>
    </row>
    <row r="21" spans="1:11" ht="15" customHeight="1">
      <c r="A21" s="6" t="s">
        <v>14</v>
      </c>
      <c r="B21" s="7">
        <v>87995</v>
      </c>
      <c r="C21" s="10">
        <f t="shared" si="0"/>
        <v>1.4923558209084826</v>
      </c>
      <c r="D21" s="7">
        <v>91545</v>
      </c>
      <c r="E21" s="10">
        <f t="shared" si="1"/>
        <v>1.2798854904787675</v>
      </c>
      <c r="F21" s="7">
        <v>101235</v>
      </c>
      <c r="G21" s="10">
        <f t="shared" si="2"/>
        <v>1.199092889515971</v>
      </c>
      <c r="H21" s="7">
        <v>111617</v>
      </c>
      <c r="I21" s="10">
        <f t="shared" si="3"/>
        <v>1.3727601497753308</v>
      </c>
      <c r="J21" s="8">
        <f t="shared" si="4"/>
        <v>10382</v>
      </c>
      <c r="K21" s="15">
        <f t="shared" si="5"/>
        <v>10.255346471082136</v>
      </c>
    </row>
    <row r="22" spans="1:11" ht="15" customHeight="1">
      <c r="A22" s="6" t="s">
        <v>15</v>
      </c>
      <c r="B22" s="7">
        <v>47123</v>
      </c>
      <c r="C22" s="10">
        <f t="shared" si="0"/>
        <v>0.7991849917457858</v>
      </c>
      <c r="D22" s="7">
        <v>75070</v>
      </c>
      <c r="E22" s="10">
        <f t="shared" si="1"/>
        <v>1.0495494431180412</v>
      </c>
      <c r="F22" s="7">
        <v>101101</v>
      </c>
      <c r="G22" s="10">
        <f t="shared" si="2"/>
        <v>1.1975057067511647</v>
      </c>
      <c r="H22" s="7">
        <v>104790</v>
      </c>
      <c r="I22" s="10">
        <f t="shared" si="3"/>
        <v>1.2887959369536623</v>
      </c>
      <c r="J22" s="8">
        <f t="shared" si="4"/>
        <v>3689</v>
      </c>
      <c r="K22" s="15">
        <f t="shared" si="5"/>
        <v>3.6488264211036485</v>
      </c>
    </row>
    <row r="23" spans="1:11" ht="15" customHeight="1">
      <c r="A23" s="6" t="s">
        <v>16</v>
      </c>
      <c r="B23" s="7">
        <v>40552</v>
      </c>
      <c r="C23" s="10">
        <f t="shared" si="0"/>
        <v>0.6877437723675298</v>
      </c>
      <c r="D23" s="7">
        <v>78338</v>
      </c>
      <c r="E23" s="10">
        <f t="shared" si="1"/>
        <v>1.095239167110445</v>
      </c>
      <c r="F23" s="7">
        <v>95566</v>
      </c>
      <c r="G23" s="10">
        <f t="shared" si="2"/>
        <v>1.1319455828466762</v>
      </c>
      <c r="H23" s="7">
        <v>102898</v>
      </c>
      <c r="I23" s="10">
        <f t="shared" si="3"/>
        <v>1.2655265227660841</v>
      </c>
      <c r="J23" s="8">
        <f t="shared" si="4"/>
        <v>7332</v>
      </c>
      <c r="K23" s="15">
        <f t="shared" si="5"/>
        <v>7.67218466818743</v>
      </c>
    </row>
    <row r="24" spans="1:11" ht="15" customHeight="1">
      <c r="A24" s="6" t="s">
        <v>17</v>
      </c>
      <c r="B24" s="7">
        <v>46929</v>
      </c>
      <c r="C24" s="10">
        <f t="shared" si="0"/>
        <v>0.7958948385637158</v>
      </c>
      <c r="D24" s="7">
        <v>58505</v>
      </c>
      <c r="E24" s="10">
        <f t="shared" si="1"/>
        <v>0.8179551108248435</v>
      </c>
      <c r="F24" s="7">
        <v>91740</v>
      </c>
      <c r="G24" s="10">
        <f t="shared" si="2"/>
        <v>1.086627961517214</v>
      </c>
      <c r="H24" s="7">
        <v>85326</v>
      </c>
      <c r="I24" s="10">
        <f t="shared" si="3"/>
        <v>1.0494112235567152</v>
      </c>
      <c r="J24" s="8">
        <f t="shared" si="4"/>
        <v>-6414</v>
      </c>
      <c r="K24" s="15">
        <f t="shared" si="5"/>
        <v>-6.991497710922172</v>
      </c>
    </row>
    <row r="25" spans="1:11" ht="15" customHeight="1">
      <c r="A25" s="6" t="s">
        <v>18</v>
      </c>
      <c r="B25" s="7">
        <v>27017</v>
      </c>
      <c r="C25" s="10">
        <f t="shared" si="0"/>
        <v>0.4581962294844534</v>
      </c>
      <c r="D25" s="7">
        <v>61661</v>
      </c>
      <c r="E25" s="10">
        <f t="shared" si="1"/>
        <v>0.8620789691235052</v>
      </c>
      <c r="F25" s="7">
        <v>96077</v>
      </c>
      <c r="G25" s="10">
        <f t="shared" si="2"/>
        <v>1.1379981977184366</v>
      </c>
      <c r="H25" s="7">
        <v>84057</v>
      </c>
      <c r="I25" s="10">
        <f t="shared" si="3"/>
        <v>1.0338039896222349</v>
      </c>
      <c r="J25" s="8">
        <f t="shared" si="4"/>
        <v>-12020</v>
      </c>
      <c r="K25" s="15">
        <f t="shared" si="5"/>
        <v>-12.510798630265308</v>
      </c>
    </row>
    <row r="26" spans="1:11" ht="15" customHeight="1">
      <c r="A26" s="6" t="s">
        <v>19</v>
      </c>
      <c r="B26" s="7">
        <v>37602</v>
      </c>
      <c r="C26" s="10">
        <f t="shared" si="0"/>
        <v>0.6377130925370846</v>
      </c>
      <c r="D26" s="7">
        <v>40086</v>
      </c>
      <c r="E26" s="10">
        <f t="shared" si="1"/>
        <v>0.5604401089227361</v>
      </c>
      <c r="F26" s="7">
        <v>54460</v>
      </c>
      <c r="G26" s="10">
        <f t="shared" si="2"/>
        <v>0.6450595027711737</v>
      </c>
      <c r="H26" s="7">
        <v>64858</v>
      </c>
      <c r="I26" s="10">
        <f t="shared" si="3"/>
        <v>0.7976784700729137</v>
      </c>
      <c r="J26" s="8">
        <f t="shared" si="4"/>
        <v>10398</v>
      </c>
      <c r="K26" s="15">
        <f t="shared" si="5"/>
        <v>19.092912229159015</v>
      </c>
    </row>
    <row r="27" spans="1:11" ht="15" customHeight="1">
      <c r="A27" s="6" t="s">
        <v>20</v>
      </c>
      <c r="B27" s="7">
        <v>18172</v>
      </c>
      <c r="C27" s="10">
        <f t="shared" si="0"/>
        <v>0.30818898775554227</v>
      </c>
      <c r="D27" s="7">
        <v>33986</v>
      </c>
      <c r="E27" s="10">
        <f t="shared" si="1"/>
        <v>0.4751563523885673</v>
      </c>
      <c r="F27" s="7">
        <v>43634</v>
      </c>
      <c r="G27" s="10">
        <f t="shared" si="2"/>
        <v>0.5168293489518434</v>
      </c>
      <c r="H27" s="7">
        <v>57805</v>
      </c>
      <c r="I27" s="10">
        <f t="shared" si="3"/>
        <v>0.7109347183472321</v>
      </c>
      <c r="J27" s="8">
        <f t="shared" si="4"/>
        <v>14171</v>
      </c>
      <c r="K27" s="15">
        <f t="shared" si="5"/>
        <v>32.47696750240638</v>
      </c>
    </row>
    <row r="28" spans="1:11" ht="15" customHeight="1">
      <c r="A28" s="6" t="s">
        <v>21</v>
      </c>
      <c r="B28" s="7">
        <v>29603</v>
      </c>
      <c r="C28" s="10">
        <f t="shared" si="0"/>
        <v>0.5020536322103961</v>
      </c>
      <c r="D28" s="7">
        <v>48023</v>
      </c>
      <c r="E28" s="10">
        <f t="shared" si="1"/>
        <v>0.6714068590230144</v>
      </c>
      <c r="F28" s="7">
        <v>65317</v>
      </c>
      <c r="G28" s="10">
        <f t="shared" si="2"/>
        <v>0.7736568406629591</v>
      </c>
      <c r="H28" s="7">
        <v>54582</v>
      </c>
      <c r="I28" s="10">
        <f t="shared" si="3"/>
        <v>0.671295541853276</v>
      </c>
      <c r="J28" s="8">
        <f t="shared" si="4"/>
        <v>-10735</v>
      </c>
      <c r="K28" s="15">
        <f t="shared" si="5"/>
        <v>-16.435231256793788</v>
      </c>
    </row>
    <row r="29" spans="1:11" ht="15" customHeight="1">
      <c r="A29" s="6" t="s">
        <v>22</v>
      </c>
      <c r="B29" s="7">
        <v>15987</v>
      </c>
      <c r="C29" s="10">
        <f t="shared" si="0"/>
        <v>0.2711323655760431</v>
      </c>
      <c r="D29" s="7">
        <v>27855</v>
      </c>
      <c r="E29" s="10">
        <f t="shared" si="1"/>
        <v>0.38943918659988064</v>
      </c>
      <c r="F29" s="7">
        <v>41758</v>
      </c>
      <c r="G29" s="10">
        <f t="shared" si="2"/>
        <v>0.4946087902445588</v>
      </c>
      <c r="H29" s="7">
        <v>39970</v>
      </c>
      <c r="I29" s="10">
        <f t="shared" si="3"/>
        <v>0.4915848229796534</v>
      </c>
      <c r="J29" s="8">
        <f t="shared" si="4"/>
        <v>-1788</v>
      </c>
      <c r="K29" s="15">
        <f t="shared" si="5"/>
        <v>-4.281814263135208</v>
      </c>
    </row>
    <row r="30" spans="1:11" ht="15" customHeight="1">
      <c r="A30" s="6" t="s">
        <v>23</v>
      </c>
      <c r="B30" s="7">
        <v>35474</v>
      </c>
      <c r="C30" s="10">
        <f t="shared" si="0"/>
        <v>0.6016231648492245</v>
      </c>
      <c r="D30" s="7">
        <v>39676</v>
      </c>
      <c r="E30" s="10">
        <f t="shared" si="1"/>
        <v>0.5547079220081444</v>
      </c>
      <c r="F30" s="7">
        <v>47186</v>
      </c>
      <c r="G30" s="10">
        <f t="shared" si="2"/>
        <v>0.5589015368667022</v>
      </c>
      <c r="H30" s="7">
        <v>39875</v>
      </c>
      <c r="I30" s="10">
        <f t="shared" si="3"/>
        <v>0.49041643273239127</v>
      </c>
      <c r="J30" s="8">
        <f t="shared" si="4"/>
        <v>-7311</v>
      </c>
      <c r="K30" s="15">
        <f t="shared" si="5"/>
        <v>-15.494002458356293</v>
      </c>
    </row>
    <row r="31" spans="1:11" ht="15" customHeight="1">
      <c r="A31" s="6" t="s">
        <v>24</v>
      </c>
      <c r="B31" s="7">
        <v>27650</v>
      </c>
      <c r="C31" s="10">
        <f t="shared" si="0"/>
        <v>0.4689316262073929</v>
      </c>
      <c r="D31" s="7">
        <v>31074</v>
      </c>
      <c r="E31" s="10">
        <f t="shared" si="1"/>
        <v>0.4344438443512723</v>
      </c>
      <c r="F31" s="7">
        <v>38005</v>
      </c>
      <c r="G31" s="10">
        <f t="shared" si="2"/>
        <v>0.450155828182491</v>
      </c>
      <c r="H31" s="7">
        <v>38302</v>
      </c>
      <c r="I31" s="10">
        <f t="shared" si="3"/>
        <v>0.4710703500066722</v>
      </c>
      <c r="J31" s="8">
        <f t="shared" si="4"/>
        <v>297</v>
      </c>
      <c r="K31" s="15">
        <f t="shared" si="5"/>
        <v>0.7814761215629523</v>
      </c>
    </row>
    <row r="32" spans="1:11" ht="15" customHeight="1">
      <c r="A32" s="6" t="s">
        <v>25</v>
      </c>
      <c r="B32" s="7">
        <v>7733</v>
      </c>
      <c r="C32" s="10">
        <f t="shared" si="0"/>
        <v>0.13114821936570595</v>
      </c>
      <c r="D32" s="7">
        <v>13682</v>
      </c>
      <c r="E32" s="10">
        <f t="shared" si="1"/>
        <v>0.19128727162303236</v>
      </c>
      <c r="F32" s="7">
        <v>28062</v>
      </c>
      <c r="G32" s="10">
        <f t="shared" si="2"/>
        <v>0.33238449810438264</v>
      </c>
      <c r="H32" s="7">
        <v>33651</v>
      </c>
      <c r="I32" s="10">
        <f t="shared" si="3"/>
        <v>0.41386842326966017</v>
      </c>
      <c r="J32" s="8">
        <f t="shared" si="4"/>
        <v>5589</v>
      </c>
      <c r="K32" s="15">
        <f t="shared" si="5"/>
        <v>19.91661321359846</v>
      </c>
    </row>
    <row r="33" spans="1:11" ht="15" customHeight="1">
      <c r="A33" s="6" t="s">
        <v>26</v>
      </c>
      <c r="B33" s="7">
        <v>19855</v>
      </c>
      <c r="C33" s="10">
        <f t="shared" si="0"/>
        <v>0.3367319145876234</v>
      </c>
      <c r="D33" s="7">
        <v>36388</v>
      </c>
      <c r="E33" s="10">
        <f t="shared" si="1"/>
        <v>0.508738579141858</v>
      </c>
      <c r="F33" s="7">
        <v>35353</v>
      </c>
      <c r="G33" s="10">
        <f t="shared" si="2"/>
        <v>0.41874382301632956</v>
      </c>
      <c r="H33" s="7">
        <v>21681</v>
      </c>
      <c r="I33" s="10">
        <f t="shared" si="3"/>
        <v>0.2666512521146326</v>
      </c>
      <c r="J33" s="8">
        <f t="shared" si="4"/>
        <v>-13672</v>
      </c>
      <c r="K33" s="15">
        <f t="shared" si="5"/>
        <v>-38.672814188329134</v>
      </c>
    </row>
    <row r="34" spans="1:11" ht="15" customHeight="1">
      <c r="A34" s="6" t="s">
        <v>27</v>
      </c>
      <c r="B34" s="7">
        <v>9528</v>
      </c>
      <c r="C34" s="10">
        <f t="shared" si="0"/>
        <v>0.16159061607609548</v>
      </c>
      <c r="D34" s="7">
        <v>16049</v>
      </c>
      <c r="E34" s="10">
        <f t="shared" si="1"/>
        <v>0.2243801653470287</v>
      </c>
      <c r="F34" s="7">
        <v>16187</v>
      </c>
      <c r="G34" s="10">
        <f t="shared" si="2"/>
        <v>0.19172930905907068</v>
      </c>
      <c r="H34" s="7">
        <v>17135</v>
      </c>
      <c r="I34" s="10">
        <f t="shared" si="3"/>
        <v>0.210740704071963</v>
      </c>
      <c r="J34" s="8">
        <f t="shared" si="4"/>
        <v>948</v>
      </c>
      <c r="K34" s="15">
        <f t="shared" si="5"/>
        <v>5.856551553715945</v>
      </c>
    </row>
    <row r="35" spans="1:11" ht="15" customHeight="1">
      <c r="A35" s="6" t="s">
        <v>28</v>
      </c>
      <c r="B35" s="7">
        <v>3098</v>
      </c>
      <c r="C35" s="10">
        <f t="shared" si="0"/>
        <v>0.052540693598209884</v>
      </c>
      <c r="D35" s="7">
        <v>4132</v>
      </c>
      <c r="E35" s="10">
        <f t="shared" si="1"/>
        <v>0.057769259344128764</v>
      </c>
      <c r="F35" s="7">
        <v>8258</v>
      </c>
      <c r="G35" s="10">
        <f t="shared" si="2"/>
        <v>0.09781309904304725</v>
      </c>
      <c r="H35" s="7">
        <v>12068</v>
      </c>
      <c r="I35" s="10">
        <f t="shared" si="3"/>
        <v>0.14842245793641376</v>
      </c>
      <c r="J35" s="8">
        <f t="shared" si="4"/>
        <v>3810</v>
      </c>
      <c r="K35" s="15">
        <f t="shared" si="5"/>
        <v>46.13707919593122</v>
      </c>
    </row>
    <row r="36" spans="1:11" ht="15" customHeight="1">
      <c r="A36" s="6" t="s">
        <v>29</v>
      </c>
      <c r="B36" s="7">
        <v>2977</v>
      </c>
      <c r="C36" s="10">
        <f t="shared" si="0"/>
        <v>0.05048858774753739</v>
      </c>
      <c r="D36" s="7">
        <v>8945</v>
      </c>
      <c r="E36" s="10">
        <f t="shared" si="1"/>
        <v>0.12505954134395736</v>
      </c>
      <c r="F36" s="7">
        <v>16607</v>
      </c>
      <c r="G36" s="10">
        <f t="shared" si="2"/>
        <v>0.19670406100846274</v>
      </c>
      <c r="H36" s="7">
        <v>11309</v>
      </c>
      <c r="I36" s="10">
        <f t="shared" si="3"/>
        <v>0.13908763480302477</v>
      </c>
      <c r="J36" s="8">
        <f t="shared" si="4"/>
        <v>-5298</v>
      </c>
      <c r="K36" s="15">
        <f t="shared" si="5"/>
        <v>-31.90220991148311</v>
      </c>
    </row>
    <row r="37" spans="1:11" ht="15" customHeight="1">
      <c r="A37" s="6" t="s">
        <v>30</v>
      </c>
      <c r="B37" s="7">
        <v>16912</v>
      </c>
      <c r="C37" s="10">
        <f t="shared" si="0"/>
        <v>0.2868199516245725</v>
      </c>
      <c r="D37" s="7">
        <v>24865</v>
      </c>
      <c r="E37" s="10">
        <f t="shared" si="1"/>
        <v>0.3476361649544438</v>
      </c>
      <c r="F37" s="7">
        <v>30925</v>
      </c>
      <c r="G37" s="10">
        <f t="shared" si="2"/>
        <v>0.3662957238927387</v>
      </c>
      <c r="H37" s="7">
        <v>10539</v>
      </c>
      <c r="I37" s="10">
        <f t="shared" si="3"/>
        <v>0.12961752437784757</v>
      </c>
      <c r="J37" s="8">
        <f t="shared" si="4"/>
        <v>-20386</v>
      </c>
      <c r="K37" s="15">
        <f t="shared" si="5"/>
        <v>-65.92077607113985</v>
      </c>
    </row>
    <row r="38" spans="1:11" ht="15" customHeight="1">
      <c r="A38" s="6" t="s">
        <v>31</v>
      </c>
      <c r="B38" s="7">
        <v>7646</v>
      </c>
      <c r="C38" s="10">
        <f t="shared" si="0"/>
        <v>0.12967273829951995</v>
      </c>
      <c r="D38" s="7">
        <v>10324</v>
      </c>
      <c r="E38" s="10">
        <f t="shared" si="1"/>
        <v>0.14433926269815717</v>
      </c>
      <c r="F38" s="7">
        <v>12546</v>
      </c>
      <c r="G38" s="10">
        <f t="shared" si="2"/>
        <v>0.14860294751684072</v>
      </c>
      <c r="H38" s="7">
        <v>10377</v>
      </c>
      <c r="I38" s="10">
        <f t="shared" si="3"/>
        <v>0.12762511153514794</v>
      </c>
      <c r="J38" s="8">
        <f t="shared" si="4"/>
        <v>-2169</v>
      </c>
      <c r="K38" s="15">
        <f t="shared" si="5"/>
        <v>-17.288378766140603</v>
      </c>
    </row>
    <row r="39" spans="1:11" ht="15" customHeight="1">
      <c r="A39" s="6" t="s">
        <v>32</v>
      </c>
      <c r="B39" s="7">
        <v>7093</v>
      </c>
      <c r="C39" s="10">
        <f t="shared" si="0"/>
        <v>0.12029410577537207</v>
      </c>
      <c r="D39" s="7">
        <v>7775</v>
      </c>
      <c r="E39" s="10">
        <f t="shared" si="1"/>
        <v>0.10870183722182991</v>
      </c>
      <c r="F39" s="7">
        <v>8270</v>
      </c>
      <c r="G39" s="10">
        <f t="shared" si="2"/>
        <v>0.09795523481302987</v>
      </c>
      <c r="H39" s="7">
        <v>7863</v>
      </c>
      <c r="I39" s="10">
        <f t="shared" si="3"/>
        <v>0.09670581593917975</v>
      </c>
      <c r="J39" s="8">
        <f t="shared" si="4"/>
        <v>-407</v>
      </c>
      <c r="K39" s="15">
        <f t="shared" si="5"/>
        <v>-4.9214026602176535</v>
      </c>
    </row>
    <row r="40" spans="1:11" ht="15" customHeight="1">
      <c r="A40" s="6" t="s">
        <v>33</v>
      </c>
      <c r="B40" s="7">
        <v>1618</v>
      </c>
      <c r="C40" s="10">
        <f t="shared" si="0"/>
        <v>0.027440555920562812</v>
      </c>
      <c r="D40" s="7">
        <v>3561</v>
      </c>
      <c r="E40" s="10">
        <f t="shared" si="1"/>
        <v>0.049786140494782805</v>
      </c>
      <c r="F40" s="7">
        <v>3998</v>
      </c>
      <c r="G40" s="10">
        <f t="shared" si="2"/>
        <v>0.047354900699213234</v>
      </c>
      <c r="H40" s="7">
        <v>7762</v>
      </c>
      <c r="I40" s="10">
        <f t="shared" si="3"/>
        <v>0.0954636326236695</v>
      </c>
      <c r="J40" s="8">
        <f t="shared" si="4"/>
        <v>3764</v>
      </c>
      <c r="K40" s="15">
        <f t="shared" si="5"/>
        <v>94.14707353676839</v>
      </c>
    </row>
    <row r="41" spans="1:11" ht="15" customHeight="1">
      <c r="A41" s="6" t="s">
        <v>34</v>
      </c>
      <c r="B41" s="7">
        <v>2142</v>
      </c>
      <c r="C41" s="10">
        <f t="shared" si="0"/>
        <v>0.03632736142264867</v>
      </c>
      <c r="D41" s="7">
        <v>1617</v>
      </c>
      <c r="E41" s="10">
        <f t="shared" si="1"/>
        <v>0.022607185953401793</v>
      </c>
      <c r="F41" s="7">
        <v>2171</v>
      </c>
      <c r="G41" s="10">
        <f t="shared" si="2"/>
        <v>0.02571472971935766</v>
      </c>
      <c r="H41" s="7">
        <v>2402</v>
      </c>
      <c r="I41" s="10">
        <f t="shared" si="3"/>
        <v>0.02954182498866969</v>
      </c>
      <c r="J41" s="8">
        <f t="shared" si="4"/>
        <v>231</v>
      </c>
      <c r="K41" s="15">
        <f t="shared" si="5"/>
        <v>10.640257945647168</v>
      </c>
    </row>
    <row r="42" spans="1:11" ht="15" customHeight="1">
      <c r="A42" s="6" t="s">
        <v>35</v>
      </c>
      <c r="B42" s="7">
        <v>1855</v>
      </c>
      <c r="C42" s="10">
        <f t="shared" si="0"/>
        <v>0.03145996985948332</v>
      </c>
      <c r="D42" s="7">
        <v>1966</v>
      </c>
      <c r="E42" s="10">
        <f t="shared" si="1"/>
        <v>0.02748653530265178</v>
      </c>
      <c r="F42" s="7">
        <v>2383</v>
      </c>
      <c r="G42" s="10">
        <f t="shared" si="2"/>
        <v>0.028225794989050805</v>
      </c>
      <c r="H42" s="7">
        <v>2314</v>
      </c>
      <c r="I42" s="10">
        <f t="shared" si="3"/>
        <v>0.028459526654363722</v>
      </c>
      <c r="J42" s="8">
        <f t="shared" si="4"/>
        <v>-69</v>
      </c>
      <c r="K42" s="15">
        <f t="shared" si="5"/>
        <v>-2.8955098615190935</v>
      </c>
    </row>
    <row r="43" spans="1:11" ht="15" customHeight="1">
      <c r="A43" s="6" t="s">
        <v>36</v>
      </c>
      <c r="B43" s="7">
        <v>840</v>
      </c>
      <c r="C43" s="10">
        <f t="shared" si="0"/>
        <v>0.014246024087313203</v>
      </c>
      <c r="D43" s="7">
        <v>808</v>
      </c>
      <c r="E43" s="10">
        <f t="shared" si="1"/>
        <v>0.011296602504853835</v>
      </c>
      <c r="F43" s="7">
        <v>742</v>
      </c>
      <c r="G43" s="10">
        <f t="shared" si="2"/>
        <v>0.008788728443926017</v>
      </c>
      <c r="H43" s="7">
        <v>842</v>
      </c>
      <c r="I43" s="10">
        <f t="shared" si="3"/>
        <v>0.01035562724415482</v>
      </c>
      <c r="J43" s="8">
        <f t="shared" si="4"/>
        <v>100</v>
      </c>
      <c r="K43" s="15">
        <f t="shared" si="5"/>
        <v>13.477088948787062</v>
      </c>
    </row>
    <row r="44" spans="1:11" ht="15" customHeight="1">
      <c r="A44" s="6" t="s">
        <v>37</v>
      </c>
      <c r="B44" s="7">
        <v>165</v>
      </c>
      <c r="C44" s="10">
        <f t="shared" si="0"/>
        <v>0.0027983261600079508</v>
      </c>
      <c r="D44" s="7">
        <v>125</v>
      </c>
      <c r="E44" s="10">
        <f t="shared" si="1"/>
        <v>0.001747617961765754</v>
      </c>
      <c r="F44" s="7">
        <v>159</v>
      </c>
      <c r="G44" s="10">
        <f t="shared" si="2"/>
        <v>0.0018832989522698609</v>
      </c>
      <c r="H44" s="7">
        <v>161</v>
      </c>
      <c r="I44" s="10">
        <f t="shared" si="3"/>
        <v>0.0019801139979915986</v>
      </c>
      <c r="J44" s="8">
        <f t="shared" si="4"/>
        <v>2</v>
      </c>
      <c r="K44" s="15">
        <f t="shared" si="5"/>
        <v>1.257861635220126</v>
      </c>
    </row>
    <row r="45" spans="1:11" s="13" customFormat="1" ht="15.75" customHeight="1">
      <c r="A45" s="4" t="s">
        <v>45</v>
      </c>
      <c r="B45" s="11">
        <v>108601</v>
      </c>
      <c r="C45" s="12">
        <f t="shared" si="0"/>
        <v>1.8418243594122634</v>
      </c>
      <c r="D45" s="11">
        <v>142846</v>
      </c>
      <c r="E45" s="12">
        <f t="shared" si="1"/>
        <v>1.9971218829311272</v>
      </c>
      <c r="F45" s="11">
        <v>183885</v>
      </c>
      <c r="G45" s="12">
        <f t="shared" si="2"/>
        <v>2.178053005271342</v>
      </c>
      <c r="H45" s="11">
        <v>210287</v>
      </c>
      <c r="I45" s="12">
        <f t="shared" si="3"/>
        <v>2.5862871571158963</v>
      </c>
      <c r="J45" s="11">
        <f t="shared" si="4"/>
        <v>26402</v>
      </c>
      <c r="K45" s="16">
        <f t="shared" si="5"/>
        <v>14.357886722679936</v>
      </c>
    </row>
    <row r="46" spans="1:11" s="13" customFormat="1" ht="15.75" customHeight="1">
      <c r="A46" s="4" t="s">
        <v>46</v>
      </c>
      <c r="B46" s="11">
        <f>SUM(B8:B45)</f>
        <v>5896382</v>
      </c>
      <c r="C46" s="12">
        <f t="shared" si="0"/>
        <v>100</v>
      </c>
      <c r="D46" s="11">
        <f>SUM(D8:D45)</f>
        <v>7152593</v>
      </c>
      <c r="E46" s="12">
        <f t="shared" si="1"/>
        <v>100</v>
      </c>
      <c r="F46" s="11">
        <f>SUM(F8:F45)</f>
        <v>8442632</v>
      </c>
      <c r="G46" s="12">
        <f t="shared" si="2"/>
        <v>100</v>
      </c>
      <c r="H46" s="11">
        <f>SUM(H8:H45)</f>
        <v>8130845</v>
      </c>
      <c r="I46" s="12">
        <f t="shared" si="3"/>
        <v>100</v>
      </c>
      <c r="J46" s="11">
        <f t="shared" si="4"/>
        <v>-311787</v>
      </c>
      <c r="K46" s="16">
        <f t="shared" si="5"/>
        <v>-3.693007109631215</v>
      </c>
    </row>
    <row r="47" spans="1:11" s="13" customFormat="1" ht="15.75" customHeight="1">
      <c r="A47" s="5" t="s">
        <v>47</v>
      </c>
      <c r="B47" s="14">
        <v>386014</v>
      </c>
      <c r="C47" s="17">
        <f>B47/B48*100</f>
        <v>6.144375489860875</v>
      </c>
      <c r="D47" s="14">
        <v>372400</v>
      </c>
      <c r="E47" s="17">
        <f>D47/D48*100</f>
        <v>4.948841812876105</v>
      </c>
      <c r="F47" s="14">
        <v>405572</v>
      </c>
      <c r="G47" s="17">
        <f>F47/F48*100</f>
        <v>4.583664662342776</v>
      </c>
      <c r="H47" s="14">
        <v>419849</v>
      </c>
      <c r="I47" s="17">
        <f>H47/H48*100</f>
        <v>4.910116067771809</v>
      </c>
      <c r="J47" s="11">
        <f t="shared" si="4"/>
        <v>14277</v>
      </c>
      <c r="K47" s="16">
        <f t="shared" si="5"/>
        <v>3.520213426962414</v>
      </c>
    </row>
    <row r="48" spans="1:11" s="13" customFormat="1" ht="15.75" customHeight="1">
      <c r="A48" s="4" t="s">
        <v>48</v>
      </c>
      <c r="B48" s="11">
        <f>B47+B46</f>
        <v>6282396</v>
      </c>
      <c r="C48" s="18"/>
      <c r="D48" s="11">
        <f>D47+D46</f>
        <v>7524993</v>
      </c>
      <c r="E48" s="18"/>
      <c r="F48" s="11">
        <f>F47+F46</f>
        <v>8848204</v>
      </c>
      <c r="G48" s="18"/>
      <c r="H48" s="11">
        <f>H47+H46</f>
        <v>8550694</v>
      </c>
      <c r="I48" s="18"/>
      <c r="J48" s="11">
        <f t="shared" si="4"/>
        <v>-297510</v>
      </c>
      <c r="K48" s="16">
        <f t="shared" si="5"/>
        <v>-3.3623772688785207</v>
      </c>
    </row>
  </sheetData>
  <mergeCells count="17">
    <mergeCell ref="D6:E6"/>
    <mergeCell ref="B5:C5"/>
    <mergeCell ref="B6:C6"/>
    <mergeCell ref="A5:A7"/>
    <mergeCell ref="J5:K5"/>
    <mergeCell ref="J6:K6"/>
    <mergeCell ref="A2:K2"/>
    <mergeCell ref="A3:K3"/>
    <mergeCell ref="F5:G5"/>
    <mergeCell ref="F6:G6"/>
    <mergeCell ref="H5:I5"/>
    <mergeCell ref="H6:I6"/>
    <mergeCell ref="D5:E5"/>
    <mergeCell ref="C47:C48"/>
    <mergeCell ref="E47:E48"/>
    <mergeCell ref="G47:G48"/>
    <mergeCell ref="I47:I48"/>
  </mergeCells>
  <conditionalFormatting sqref="J8:K48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  <ignoredErrors>
    <ignoredError sqref="C46:E46 F46:H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anil</cp:lastModifiedBy>
  <dcterms:created xsi:type="dcterms:W3CDTF">2009-12-02T08:36:50Z</dcterms:created>
  <dcterms:modified xsi:type="dcterms:W3CDTF">2009-12-02T09:00:48Z</dcterms:modified>
  <cp:category/>
  <cp:version/>
  <cp:contentType/>
  <cp:contentStatus/>
</cp:coreProperties>
</file>