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8" activeTab="0"/>
  </bookViews>
  <sheets>
    <sheet name="Ocak-Eylül Dönemi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<sst xmlns="http://schemas.openxmlformats.org/spreadsheetml/2006/main" count="64" uniqueCount="55">
  <si>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MİLLİYETLER</t>
  </si>
  <si>
    <t>RUSYA FEDERASYONU</t>
  </si>
  <si>
    <t>ALMANYA</t>
  </si>
  <si>
    <t>HOLLANDA</t>
  </si>
  <si>
    <t>UKRAYNA</t>
  </si>
  <si>
    <t>İNGİLTERE</t>
  </si>
  <si>
    <t>AVUSTURYA</t>
  </si>
  <si>
    <t>POLONYA</t>
  </si>
  <si>
    <t>İSVEÇ</t>
  </si>
  <si>
    <t>FRANSA</t>
  </si>
  <si>
    <t>BELÇİKA</t>
  </si>
  <si>
    <t>NORVEÇ</t>
  </si>
  <si>
    <t>İSRAİL</t>
  </si>
  <si>
    <t>DANİMARKA</t>
  </si>
  <si>
    <t>KAZAKİSTAN</t>
  </si>
  <si>
    <t>ÇEK CUMHURİYETİ</t>
  </si>
  <si>
    <t>İSVİÇRE</t>
  </si>
  <si>
    <t>ROMANYA</t>
  </si>
  <si>
    <t>BELARUS (BEYAZ RUSYA)</t>
  </si>
  <si>
    <t>SLOVAKYA</t>
  </si>
  <si>
    <t>FİNLANDİYA</t>
  </si>
  <si>
    <t>LİTVANYA</t>
  </si>
  <si>
    <t>MOLDOVA</t>
  </si>
  <si>
    <t>MACARİSTAN</t>
  </si>
  <si>
    <t>İTALYA</t>
  </si>
  <si>
    <t>İRAN</t>
  </si>
  <si>
    <t>LETONYA</t>
  </si>
  <si>
    <t>SLOVENYA</t>
  </si>
  <si>
    <t>SIRBİSTAN</t>
  </si>
  <si>
    <t>BOSNA - HERSEK</t>
  </si>
  <si>
    <t>İSPANYA</t>
  </si>
  <si>
    <t>AMERİKA BİRLEŞİK DEVLETLERİ</t>
  </si>
  <si>
    <t>PORTEKİZ</t>
  </si>
  <si>
    <t>YUNANİSTAN</t>
  </si>
  <si>
    <t>KANADA</t>
  </si>
  <si>
    <t>JAPONYA</t>
  </si>
  <si>
    <t>ENDONEZYA</t>
  </si>
  <si>
    <t>2006 YILI</t>
  </si>
  <si>
    <t>ZİYARETÇİ SAYISI</t>
  </si>
  <si>
    <t>MİLLİYET PAYI (%)</t>
  </si>
  <si>
    <t>OCAK - EYLÜL DÖNEMİ</t>
  </si>
  <si>
    <t>2007 YILI</t>
  </si>
  <si>
    <t>2009 YILI</t>
  </si>
  <si>
    <t>2008 YILI</t>
  </si>
  <si>
    <t>DİĞER MİLLİYETLER TOPLAMI</t>
  </si>
  <si>
    <t>YABANCI ZİYARETÇİLER TOPLAMI</t>
  </si>
  <si>
    <t>VATANDAŞLAR</t>
  </si>
  <si>
    <t>G E N E L  T O P L A M</t>
  </si>
  <si>
    <t>2008 / 2009 YILI</t>
  </si>
  <si>
    <t>KARŞILAŞTIRMASI</t>
  </si>
  <si>
    <t>SAYISAL DEĞİŞİM</t>
  </si>
  <si>
    <t>ORANSAL DEĞİŞİM (%)</t>
  </si>
  <si>
    <t>ANTALYA İL KÜLTÜR VE TURİZM MÜDÜRLÜĞÜ</t>
  </si>
  <si>
    <t xml:space="preserve">2006 - 2009 YILLARINDA İLİMİZE GELEN ZİYARETÇİLERİN SAYISI VE MİLLİYETLERİNE GÖRE DAĞILIMI (OCAK-EYLÜL DÖNEMİ) </t>
  </si>
  <si>
    <t>ERMENİSTAN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</si>
</sst>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  <numFmt numFmtId="174" formatCode="###.0\ ###\ ##0"/>
    <numFmt numFmtId="175" formatCode="###.\ ###\ ##0"/>
    <numFmt numFmtId="176" formatCode="##.\ ###\ ##0"/>
    <numFmt numFmtId="177" formatCode="#.\ ###\ ##0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0.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vertical="center" wrapText="1"/>
    </xf>
    <xf numFmtId="173" fontId="6" fillId="0" borderId="2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73" fontId="6" fillId="0" borderId="4" xfId="0" applyNumberFormat="1" applyFont="1" applyFill="1" applyBorder="1" applyAlignment="1">
      <alignment horizontal="center" vertical="center"/>
    </xf>
    <xf numFmtId="173" fontId="6" fillId="0" borderId="5" xfId="0" applyNumberFormat="1" applyFont="1" applyFill="1" applyBorder="1" applyAlignment="1">
      <alignment horizontal="center" vertical="center"/>
    </xf>
    <xf numFmtId="173" fontId="5" fillId="0" borderId="6" xfId="0" applyNumberFormat="1" applyFont="1" applyFill="1" applyBorder="1" applyAlignment="1">
      <alignment horizontal="center" vertical="center"/>
    </xf>
    <xf numFmtId="173" fontId="5" fillId="0" borderId="7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7" fillId="0" borderId="2" xfId="0" applyNumberFormat="1" applyFont="1" applyFill="1" applyBorder="1" applyAlignment="1">
      <alignment horizontal="left" vertical="center"/>
    </xf>
    <xf numFmtId="173" fontId="7" fillId="0" borderId="8" xfId="0" applyNumberFormat="1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173" fontId="10" fillId="0" borderId="1" xfId="0" applyNumberFormat="1" applyFont="1" applyFill="1" applyBorder="1" applyAlignment="1">
      <alignment vertical="center" wrapText="1"/>
    </xf>
    <xf numFmtId="173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73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showGridLines="0" tabSelected="1" view="pageBreakPreview" zoomScale="75" zoomScaleSheetLayoutView="75" workbookViewId="0" topLeftCell="A15">
      <selection activeCell="A26" sqref="A26"/>
    </sheetView>
  </sheetViews>
  <sheetFormatPr defaultColWidth="9.140625" defaultRowHeight="15" customHeight="1"/>
  <cols>
    <col min="1" max="1" width="38.7109375" style="2" customWidth="1"/>
    <col min="2" max="9" width="13.7109375" style="1" customWidth="1"/>
    <col min="10" max="10" width="14.7109375" style="1" customWidth="1"/>
    <col min="11" max="11" width="16.7109375" style="1" customWidth="1"/>
    <col min="12" max="24" width="13.7109375" style="1" customWidth="1"/>
    <col min="25" max="16384" width="9.140625" style="1" customWidth="1"/>
  </cols>
  <sheetData>
    <row r="1" ht="4.5" customHeight="1"/>
    <row r="2" spans="1:11" ht="25.5" customHeight="1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1.75" customHeight="1">
      <c r="A3" s="24" t="s">
        <v>53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4.5" customHeight="1"/>
    <row r="5" spans="1:11" ht="18" customHeight="1">
      <c r="A5" s="25" t="s">
        <v>0</v>
      </c>
      <c r="B5" s="19" t="s">
        <v>37</v>
      </c>
      <c r="C5" s="20"/>
      <c r="D5" s="19" t="s">
        <v>41</v>
      </c>
      <c r="E5" s="20"/>
      <c r="F5" s="19" t="s">
        <v>43</v>
      </c>
      <c r="G5" s="20"/>
      <c r="H5" s="19" t="s">
        <v>42</v>
      </c>
      <c r="I5" s="20"/>
      <c r="J5" s="27" t="s">
        <v>48</v>
      </c>
      <c r="K5" s="28"/>
    </row>
    <row r="6" spans="1:11" ht="18" customHeight="1">
      <c r="A6" s="26"/>
      <c r="B6" s="17" t="s">
        <v>40</v>
      </c>
      <c r="C6" s="18"/>
      <c r="D6" s="17" t="s">
        <v>40</v>
      </c>
      <c r="E6" s="18"/>
      <c r="F6" s="17" t="s">
        <v>40</v>
      </c>
      <c r="G6" s="18"/>
      <c r="H6" s="17" t="s">
        <v>40</v>
      </c>
      <c r="I6" s="18"/>
      <c r="J6" s="29" t="s">
        <v>49</v>
      </c>
      <c r="K6" s="30"/>
    </row>
    <row r="7" spans="1:11" ht="31.5" customHeight="1">
      <c r="A7" s="26"/>
      <c r="B7" s="5" t="s">
        <v>38</v>
      </c>
      <c r="C7" s="5" t="s">
        <v>39</v>
      </c>
      <c r="D7" s="5" t="s">
        <v>38</v>
      </c>
      <c r="E7" s="5" t="s">
        <v>39</v>
      </c>
      <c r="F7" s="5" t="s">
        <v>38</v>
      </c>
      <c r="G7" s="5" t="s">
        <v>39</v>
      </c>
      <c r="H7" s="5" t="s">
        <v>38</v>
      </c>
      <c r="I7" s="5" t="s">
        <v>39</v>
      </c>
      <c r="J7" s="10" t="s">
        <v>50</v>
      </c>
      <c r="K7" s="10" t="s">
        <v>51</v>
      </c>
    </row>
    <row r="8" spans="1:11" ht="15" customHeight="1">
      <c r="A8" s="7" t="s">
        <v>1</v>
      </c>
      <c r="B8" s="8">
        <v>1227219</v>
      </c>
      <c r="C8" s="11">
        <f>(B8/B$46)*100</f>
        <v>23.58862550715144</v>
      </c>
      <c r="D8" s="8">
        <v>1709127</v>
      </c>
      <c r="E8" s="11">
        <f>(D8/D$46)*100</f>
        <v>27.31988796001778</v>
      </c>
      <c r="F8" s="8">
        <v>2056104</v>
      </c>
      <c r="G8" s="11">
        <f>(F8/F$46)*100</f>
        <v>27.636753679057545</v>
      </c>
      <c r="H8" s="8">
        <v>1987733</v>
      </c>
      <c r="I8" s="11">
        <f>(H8/H$46)*100</f>
        <v>28.058517489735312</v>
      </c>
      <c r="J8" s="9">
        <f>(H8-F8)</f>
        <v>-68371</v>
      </c>
      <c r="K8" s="15">
        <f>(J8/F8)*100</f>
        <v>-3.32526953889492</v>
      </c>
    </row>
    <row r="9" spans="1:11" ht="15" customHeight="1">
      <c r="A9" s="7" t="s">
        <v>2</v>
      </c>
      <c r="B9" s="8">
        <v>1651950</v>
      </c>
      <c r="C9" s="11">
        <f aca="true" t="shared" si="0" ref="C9:C46">(B9/B$46)*100</f>
        <v>31.752466272555118</v>
      </c>
      <c r="D9" s="8">
        <v>1706018</v>
      </c>
      <c r="E9" s="11">
        <f aca="true" t="shared" si="1" ref="E9:E46">(D9/D$46)*100</f>
        <v>27.27019151752539</v>
      </c>
      <c r="F9" s="8">
        <v>1803290</v>
      </c>
      <c r="G9" s="11">
        <f aca="true" t="shared" si="2" ref="G9:G46">(F9/F$46)*100</f>
        <v>24.2385995756575</v>
      </c>
      <c r="H9" s="8">
        <v>1722906</v>
      </c>
      <c r="I9" s="11">
        <f aca="true" t="shared" si="3" ref="I9:I46">(H9/H$46)*100</f>
        <v>24.320262396493852</v>
      </c>
      <c r="J9" s="9">
        <f aca="true" t="shared" si="4" ref="J9:J48">(H9-F9)</f>
        <v>-80384</v>
      </c>
      <c r="K9" s="15">
        <f aca="true" t="shared" si="5" ref="K9:K48">(J9/F9)*100</f>
        <v>-4.457630220319527</v>
      </c>
    </row>
    <row r="10" spans="1:11" ht="15" customHeight="1">
      <c r="A10" s="7" t="s">
        <v>3</v>
      </c>
      <c r="B10" s="8">
        <v>308263</v>
      </c>
      <c r="C10" s="11">
        <f t="shared" si="0"/>
        <v>5.925185696042047</v>
      </c>
      <c r="D10" s="8">
        <v>318171</v>
      </c>
      <c r="E10" s="11">
        <f t="shared" si="1"/>
        <v>5.085869026776136</v>
      </c>
      <c r="F10" s="8">
        <v>372154</v>
      </c>
      <c r="G10" s="11">
        <f t="shared" si="2"/>
        <v>5.00224134026099</v>
      </c>
      <c r="H10" s="8">
        <v>350909</v>
      </c>
      <c r="I10" s="11">
        <f t="shared" si="3"/>
        <v>4.953374680505647</v>
      </c>
      <c r="J10" s="9">
        <f t="shared" si="4"/>
        <v>-21245</v>
      </c>
      <c r="K10" s="15">
        <f t="shared" si="5"/>
        <v>-5.7086582436303255</v>
      </c>
    </row>
    <row r="11" spans="1:11" ht="15" customHeight="1">
      <c r="A11" s="7" t="s">
        <v>4</v>
      </c>
      <c r="B11" s="8">
        <v>234031</v>
      </c>
      <c r="C11" s="11">
        <f t="shared" si="0"/>
        <v>4.498357355992825</v>
      </c>
      <c r="D11" s="8">
        <v>303190</v>
      </c>
      <c r="E11" s="11">
        <f t="shared" si="1"/>
        <v>4.846402186963164</v>
      </c>
      <c r="F11" s="8">
        <v>423600</v>
      </c>
      <c r="G11" s="11">
        <f t="shared" si="2"/>
        <v>5.693743535564727</v>
      </c>
      <c r="H11" s="8">
        <v>322087</v>
      </c>
      <c r="I11" s="11">
        <f t="shared" si="3"/>
        <v>4.546527990789698</v>
      </c>
      <c r="J11" s="9">
        <f t="shared" si="4"/>
        <v>-101513</v>
      </c>
      <c r="K11" s="15">
        <f t="shared" si="5"/>
        <v>-23.96435316336166</v>
      </c>
    </row>
    <row r="12" spans="1:11" ht="15" customHeight="1">
      <c r="A12" s="7" t="s">
        <v>5</v>
      </c>
      <c r="B12" s="8">
        <v>159088</v>
      </c>
      <c r="C12" s="11">
        <f t="shared" si="0"/>
        <v>3.0578627406206293</v>
      </c>
      <c r="D12" s="8">
        <v>183725</v>
      </c>
      <c r="E12" s="11">
        <f t="shared" si="1"/>
        <v>2.9367896098149915</v>
      </c>
      <c r="F12" s="8">
        <v>235798</v>
      </c>
      <c r="G12" s="11">
        <f t="shared" si="2"/>
        <v>3.169436586872265</v>
      </c>
      <c r="H12" s="8">
        <v>271937</v>
      </c>
      <c r="I12" s="11">
        <f t="shared" si="3"/>
        <v>3.8386187031186543</v>
      </c>
      <c r="J12" s="9">
        <f t="shared" si="4"/>
        <v>36139</v>
      </c>
      <c r="K12" s="15">
        <f t="shared" si="5"/>
        <v>15.326253827428562</v>
      </c>
    </row>
    <row r="13" spans="1:11" ht="15" customHeight="1">
      <c r="A13" s="7" t="s">
        <v>6</v>
      </c>
      <c r="B13" s="8">
        <v>175950</v>
      </c>
      <c r="C13" s="11">
        <f t="shared" si="0"/>
        <v>3.381970665368851</v>
      </c>
      <c r="D13" s="8">
        <v>175337</v>
      </c>
      <c r="E13" s="11">
        <f t="shared" si="1"/>
        <v>2.8027099187161855</v>
      </c>
      <c r="F13" s="8">
        <v>198494</v>
      </c>
      <c r="G13" s="11">
        <f t="shared" si="2"/>
        <v>2.66802155181394</v>
      </c>
      <c r="H13" s="8">
        <v>207719</v>
      </c>
      <c r="I13" s="11">
        <f t="shared" si="3"/>
        <v>2.9321278031055127</v>
      </c>
      <c r="J13" s="9">
        <f t="shared" si="4"/>
        <v>9225</v>
      </c>
      <c r="K13" s="15">
        <f t="shared" si="5"/>
        <v>4.647495642185659</v>
      </c>
    </row>
    <row r="14" spans="1:11" ht="15" customHeight="1">
      <c r="A14" s="7" t="s">
        <v>7</v>
      </c>
      <c r="B14" s="8">
        <v>92910</v>
      </c>
      <c r="C14" s="11">
        <f t="shared" si="0"/>
        <v>1.7858419694198349</v>
      </c>
      <c r="D14" s="8">
        <v>141379</v>
      </c>
      <c r="E14" s="11">
        <f t="shared" si="1"/>
        <v>2.2599013647899504</v>
      </c>
      <c r="F14" s="8">
        <v>206621</v>
      </c>
      <c r="G14" s="11">
        <f t="shared" si="2"/>
        <v>2.777259166812841</v>
      </c>
      <c r="H14" s="8">
        <v>206023</v>
      </c>
      <c r="I14" s="11">
        <f t="shared" si="3"/>
        <v>2.9081873414526695</v>
      </c>
      <c r="J14" s="9">
        <f t="shared" si="4"/>
        <v>-598</v>
      </c>
      <c r="K14" s="15">
        <f t="shared" si="5"/>
        <v>-0.2894187909263821</v>
      </c>
    </row>
    <row r="15" spans="1:11" ht="15" customHeight="1">
      <c r="A15" s="7" t="s">
        <v>8</v>
      </c>
      <c r="B15" s="8">
        <v>164809</v>
      </c>
      <c r="C15" s="11">
        <f t="shared" si="0"/>
        <v>3.1678272429029555</v>
      </c>
      <c r="D15" s="8">
        <v>158930</v>
      </c>
      <c r="E15" s="11">
        <f t="shared" si="1"/>
        <v>2.5404488920282846</v>
      </c>
      <c r="F15" s="8">
        <v>202804</v>
      </c>
      <c r="G15" s="11">
        <f t="shared" si="2"/>
        <v>2.725953644916593</v>
      </c>
      <c r="H15" s="8">
        <v>188689</v>
      </c>
      <c r="I15" s="11">
        <f t="shared" si="3"/>
        <v>2.663503401422961</v>
      </c>
      <c r="J15" s="9">
        <f t="shared" si="4"/>
        <v>-14115</v>
      </c>
      <c r="K15" s="15">
        <f t="shared" si="5"/>
        <v>-6.959921895031656</v>
      </c>
    </row>
    <row r="16" spans="1:11" ht="15" customHeight="1">
      <c r="A16" s="7" t="s">
        <v>9</v>
      </c>
      <c r="B16" s="8">
        <v>129396</v>
      </c>
      <c r="C16" s="11">
        <f t="shared" si="0"/>
        <v>2.4871467815633297</v>
      </c>
      <c r="D16" s="8">
        <v>154055</v>
      </c>
      <c r="E16" s="11">
        <f t="shared" si="1"/>
        <v>2.462523463546325</v>
      </c>
      <c r="F16" s="8">
        <v>179869</v>
      </c>
      <c r="G16" s="11">
        <f t="shared" si="2"/>
        <v>2.417676949949225</v>
      </c>
      <c r="H16" s="8">
        <v>182023</v>
      </c>
      <c r="I16" s="11">
        <f t="shared" si="3"/>
        <v>2.5694072237237555</v>
      </c>
      <c r="J16" s="9">
        <f t="shared" si="4"/>
        <v>2154</v>
      </c>
      <c r="K16" s="15">
        <f t="shared" si="5"/>
        <v>1.1975382083627528</v>
      </c>
    </row>
    <row r="17" spans="1:11" ht="15" customHeight="1">
      <c r="A17" s="7" t="s">
        <v>10</v>
      </c>
      <c r="B17" s="8">
        <v>146362</v>
      </c>
      <c r="C17" s="11">
        <f t="shared" si="0"/>
        <v>2.813253711422085</v>
      </c>
      <c r="D17" s="8">
        <v>167597</v>
      </c>
      <c r="E17" s="11">
        <f t="shared" si="1"/>
        <v>2.6789883153417504</v>
      </c>
      <c r="F17" s="8">
        <v>188065</v>
      </c>
      <c r="G17" s="11">
        <f t="shared" si="2"/>
        <v>2.527842016090605</v>
      </c>
      <c r="H17" s="8">
        <v>178169</v>
      </c>
      <c r="I17" s="11">
        <f t="shared" si="3"/>
        <v>2.515004783151787</v>
      </c>
      <c r="J17" s="9">
        <f t="shared" si="4"/>
        <v>-9896</v>
      </c>
      <c r="K17" s="15">
        <f t="shared" si="5"/>
        <v>-5.262010475101694</v>
      </c>
    </row>
    <row r="18" spans="1:11" ht="15" customHeight="1">
      <c r="A18" s="7" t="s">
        <v>11</v>
      </c>
      <c r="B18" s="8">
        <v>93021</v>
      </c>
      <c r="C18" s="11">
        <f t="shared" si="0"/>
        <v>1.7879755229512697</v>
      </c>
      <c r="D18" s="8">
        <v>101916</v>
      </c>
      <c r="E18" s="11">
        <f t="shared" si="1"/>
        <v>1.629097019316395</v>
      </c>
      <c r="F18" s="8">
        <v>158694</v>
      </c>
      <c r="G18" s="11">
        <f t="shared" si="2"/>
        <v>2.1330569797755166</v>
      </c>
      <c r="H18" s="8">
        <v>164043</v>
      </c>
      <c r="I18" s="11">
        <f t="shared" si="3"/>
        <v>2.315604452191844</v>
      </c>
      <c r="J18" s="9">
        <f t="shared" si="4"/>
        <v>5349</v>
      </c>
      <c r="K18" s="15">
        <f t="shared" si="5"/>
        <v>3.37063783129797</v>
      </c>
    </row>
    <row r="19" spans="1:11" ht="15" customHeight="1">
      <c r="A19" s="7" t="s">
        <v>12</v>
      </c>
      <c r="B19" s="8">
        <v>157955</v>
      </c>
      <c r="C19" s="11">
        <f t="shared" si="0"/>
        <v>3.0360851176376062</v>
      </c>
      <c r="D19" s="8">
        <v>246871</v>
      </c>
      <c r="E19" s="11">
        <f t="shared" si="1"/>
        <v>3.9461596830297276</v>
      </c>
      <c r="F19" s="8">
        <v>268716</v>
      </c>
      <c r="G19" s="11">
        <f t="shared" si="2"/>
        <v>3.6118979884391202</v>
      </c>
      <c r="H19" s="8">
        <v>143248</v>
      </c>
      <c r="I19" s="11">
        <f t="shared" si="3"/>
        <v>2.0220655960179785</v>
      </c>
      <c r="J19" s="9">
        <f t="shared" si="4"/>
        <v>-125468</v>
      </c>
      <c r="K19" s="15">
        <f t="shared" si="5"/>
        <v>-46.691674481608835</v>
      </c>
    </row>
    <row r="20" spans="1:11" ht="15" customHeight="1">
      <c r="A20" s="7" t="s">
        <v>13</v>
      </c>
      <c r="B20" s="8">
        <v>109669</v>
      </c>
      <c r="C20" s="11">
        <f t="shared" si="0"/>
        <v>2.1079701102605086</v>
      </c>
      <c r="D20" s="8">
        <v>115369</v>
      </c>
      <c r="E20" s="11">
        <f t="shared" si="1"/>
        <v>1.8441392325200474</v>
      </c>
      <c r="F20" s="8">
        <v>121155</v>
      </c>
      <c r="G20" s="11">
        <f t="shared" si="2"/>
        <v>1.6284832343044016</v>
      </c>
      <c r="H20" s="8">
        <v>125818</v>
      </c>
      <c r="I20" s="11">
        <f t="shared" si="3"/>
        <v>1.7760265355173548</v>
      </c>
      <c r="J20" s="9">
        <f t="shared" si="4"/>
        <v>4663</v>
      </c>
      <c r="K20" s="15">
        <f t="shared" si="5"/>
        <v>3.8487887416945235</v>
      </c>
    </row>
    <row r="21" spans="1:11" ht="15" customHeight="1">
      <c r="A21" s="7" t="s">
        <v>14</v>
      </c>
      <c r="B21" s="8">
        <v>40076</v>
      </c>
      <c r="C21" s="11">
        <f t="shared" si="0"/>
        <v>0.7703089308628706</v>
      </c>
      <c r="D21" s="8">
        <v>76791</v>
      </c>
      <c r="E21" s="11">
        <f t="shared" si="1"/>
        <v>1.2274813494478323</v>
      </c>
      <c r="F21" s="8">
        <v>93673</v>
      </c>
      <c r="G21" s="11">
        <f t="shared" si="2"/>
        <v>1.2590888531797797</v>
      </c>
      <c r="H21" s="8">
        <v>100928</v>
      </c>
      <c r="I21" s="11">
        <f t="shared" si="3"/>
        <v>1.4246833217559933</v>
      </c>
      <c r="J21" s="9">
        <f t="shared" si="4"/>
        <v>7255</v>
      </c>
      <c r="K21" s="15">
        <f t="shared" si="5"/>
        <v>7.74502791626189</v>
      </c>
    </row>
    <row r="22" spans="1:11" ht="15" customHeight="1">
      <c r="A22" s="7" t="s">
        <v>15</v>
      </c>
      <c r="B22" s="8">
        <v>44492</v>
      </c>
      <c r="C22" s="11">
        <f t="shared" si="0"/>
        <v>0.8551897632485986</v>
      </c>
      <c r="D22" s="8">
        <v>64962</v>
      </c>
      <c r="E22" s="11">
        <f t="shared" si="1"/>
        <v>1.0383982943682213</v>
      </c>
      <c r="F22" s="8">
        <v>92261</v>
      </c>
      <c r="G22" s="11">
        <f t="shared" si="2"/>
        <v>1.2401097080612307</v>
      </c>
      <c r="H22" s="8">
        <v>93360</v>
      </c>
      <c r="I22" s="11">
        <f t="shared" si="3"/>
        <v>1.3178546579654757</v>
      </c>
      <c r="J22" s="9">
        <f t="shared" si="4"/>
        <v>1099</v>
      </c>
      <c r="K22" s="15">
        <f t="shared" si="5"/>
        <v>1.1911858748550308</v>
      </c>
    </row>
    <row r="23" spans="1:11" ht="15" customHeight="1">
      <c r="A23" s="7" t="s">
        <v>16</v>
      </c>
      <c r="B23" s="8">
        <v>69061</v>
      </c>
      <c r="C23" s="11">
        <f t="shared" si="0"/>
        <v>1.3274354994091402</v>
      </c>
      <c r="D23" s="8">
        <v>73451</v>
      </c>
      <c r="E23" s="11">
        <f t="shared" si="1"/>
        <v>1.174092440498141</v>
      </c>
      <c r="F23" s="8">
        <v>79297</v>
      </c>
      <c r="G23" s="11">
        <f t="shared" si="2"/>
        <v>1.0658564238424837</v>
      </c>
      <c r="H23" s="8">
        <v>88765</v>
      </c>
      <c r="I23" s="11">
        <f t="shared" si="3"/>
        <v>1.2529923812586274</v>
      </c>
      <c r="J23" s="9">
        <f t="shared" si="4"/>
        <v>9468</v>
      </c>
      <c r="K23" s="15">
        <f t="shared" si="5"/>
        <v>11.939922065147483</v>
      </c>
    </row>
    <row r="24" spans="1:11" ht="15" customHeight="1">
      <c r="A24" s="7" t="s">
        <v>17</v>
      </c>
      <c r="B24" s="8">
        <v>26649</v>
      </c>
      <c r="C24" s="11">
        <f t="shared" si="0"/>
        <v>0.5122258383712106</v>
      </c>
      <c r="D24" s="8">
        <v>60128</v>
      </c>
      <c r="E24" s="11">
        <f t="shared" si="1"/>
        <v>0.961128238720674</v>
      </c>
      <c r="F24" s="8">
        <v>94585</v>
      </c>
      <c r="G24" s="11">
        <f t="shared" si="2"/>
        <v>1.2713473378455848</v>
      </c>
      <c r="H24" s="8">
        <v>81999</v>
      </c>
      <c r="I24" s="11">
        <f t="shared" si="3"/>
        <v>1.157484619735551</v>
      </c>
      <c r="J24" s="9">
        <f t="shared" si="4"/>
        <v>-12586</v>
      </c>
      <c r="K24" s="15">
        <f t="shared" si="5"/>
        <v>-13.306549664323095</v>
      </c>
    </row>
    <row r="25" spans="1:11" ht="15" customHeight="1">
      <c r="A25" s="7" t="s">
        <v>18</v>
      </c>
      <c r="B25" s="8">
        <v>44819</v>
      </c>
      <c r="C25" s="11">
        <f t="shared" si="0"/>
        <v>0.8614750966249874</v>
      </c>
      <c r="D25" s="8">
        <v>53901</v>
      </c>
      <c r="E25" s="11">
        <f t="shared" si="1"/>
        <v>0.8615914914063837</v>
      </c>
      <c r="F25" s="8">
        <v>84629</v>
      </c>
      <c r="G25" s="11">
        <f t="shared" si="2"/>
        <v>1.137525546910546</v>
      </c>
      <c r="H25" s="8">
        <v>80261</v>
      </c>
      <c r="I25" s="11">
        <f t="shared" si="3"/>
        <v>1.1329512928766823</v>
      </c>
      <c r="J25" s="9">
        <f t="shared" si="4"/>
        <v>-4368</v>
      </c>
      <c r="K25" s="15">
        <f t="shared" si="5"/>
        <v>-5.16135130983469</v>
      </c>
    </row>
    <row r="26" spans="1:11" ht="15" customHeight="1">
      <c r="A26" s="7" t="s">
        <v>19</v>
      </c>
      <c r="B26" s="8">
        <v>17367</v>
      </c>
      <c r="C26" s="11">
        <f t="shared" si="0"/>
        <v>0.33381463225610025</v>
      </c>
      <c r="D26" s="8">
        <v>32591</v>
      </c>
      <c r="E26" s="11">
        <f t="shared" si="1"/>
        <v>0.5209574645447292</v>
      </c>
      <c r="F26" s="8">
        <v>42213</v>
      </c>
      <c r="G26" s="11">
        <f t="shared" si="2"/>
        <v>0.567398479383366</v>
      </c>
      <c r="H26" s="8">
        <v>55609</v>
      </c>
      <c r="I26" s="11">
        <f t="shared" si="3"/>
        <v>0.7849676486161327</v>
      </c>
      <c r="J26" s="9">
        <f t="shared" si="4"/>
        <v>13396</v>
      </c>
      <c r="K26" s="15">
        <f t="shared" si="5"/>
        <v>31.73429986023263</v>
      </c>
    </row>
    <row r="27" spans="1:11" ht="15" customHeight="1">
      <c r="A27" s="7" t="s">
        <v>20</v>
      </c>
      <c r="B27" s="8">
        <v>33051</v>
      </c>
      <c r="C27" s="11">
        <f t="shared" si="0"/>
        <v>0.6352799798869332</v>
      </c>
      <c r="D27" s="8">
        <v>32317</v>
      </c>
      <c r="E27" s="11">
        <f t="shared" si="1"/>
        <v>0.5165776558464612</v>
      </c>
      <c r="F27" s="8">
        <v>44362</v>
      </c>
      <c r="G27" s="11">
        <f t="shared" si="2"/>
        <v>0.5962838780092597</v>
      </c>
      <c r="H27" s="8">
        <v>54234</v>
      </c>
      <c r="I27" s="11">
        <f t="shared" si="3"/>
        <v>0.7655583710379136</v>
      </c>
      <c r="J27" s="9">
        <f t="shared" si="4"/>
        <v>9872</v>
      </c>
      <c r="K27" s="15">
        <f t="shared" si="5"/>
        <v>22.25327983409224</v>
      </c>
    </row>
    <row r="28" spans="1:11" ht="15" customHeight="1">
      <c r="A28" s="7" t="s">
        <v>21</v>
      </c>
      <c r="B28" s="8">
        <v>25220</v>
      </c>
      <c r="C28" s="11">
        <f t="shared" si="0"/>
        <v>0.48475873930436164</v>
      </c>
      <c r="D28" s="8">
        <v>41632</v>
      </c>
      <c r="E28" s="11">
        <f t="shared" si="1"/>
        <v>0.6654751668842984</v>
      </c>
      <c r="F28" s="8">
        <v>57897</v>
      </c>
      <c r="G28" s="11">
        <f t="shared" si="2"/>
        <v>0.7782121564650402</v>
      </c>
      <c r="H28" s="8">
        <v>48481</v>
      </c>
      <c r="I28" s="11">
        <f t="shared" si="3"/>
        <v>0.6843499536506451</v>
      </c>
      <c r="J28" s="9">
        <f t="shared" si="4"/>
        <v>-9416</v>
      </c>
      <c r="K28" s="15">
        <f t="shared" si="5"/>
        <v>-16.263364250306577</v>
      </c>
    </row>
    <row r="29" spans="1:11" ht="15" customHeight="1">
      <c r="A29" s="7" t="s">
        <v>22</v>
      </c>
      <c r="B29" s="8">
        <v>15340</v>
      </c>
      <c r="C29" s="11">
        <f t="shared" si="0"/>
        <v>0.2948532538036838</v>
      </c>
      <c r="D29" s="8">
        <v>26175</v>
      </c>
      <c r="E29" s="11">
        <f t="shared" si="1"/>
        <v>0.4183996083108309</v>
      </c>
      <c r="F29" s="8">
        <v>39485</v>
      </c>
      <c r="G29" s="11">
        <f t="shared" si="2"/>
        <v>0.5307305559531946</v>
      </c>
      <c r="H29" s="8">
        <v>38126</v>
      </c>
      <c r="I29" s="11">
        <f t="shared" si="3"/>
        <v>0.5381804486888574</v>
      </c>
      <c r="J29" s="9">
        <f t="shared" si="4"/>
        <v>-1359</v>
      </c>
      <c r="K29" s="15">
        <f t="shared" si="5"/>
        <v>-3.441813346840572</v>
      </c>
    </row>
    <row r="30" spans="1:11" ht="15" customHeight="1">
      <c r="A30" s="7" t="s">
        <v>23</v>
      </c>
      <c r="B30" s="8">
        <v>33900</v>
      </c>
      <c r="C30" s="11">
        <f t="shared" si="0"/>
        <v>0.6515987812219611</v>
      </c>
      <c r="D30" s="8">
        <v>35707</v>
      </c>
      <c r="E30" s="11">
        <f t="shared" si="1"/>
        <v>0.5707657999600703</v>
      </c>
      <c r="F30" s="8">
        <v>42798</v>
      </c>
      <c r="G30" s="11">
        <f t="shared" si="2"/>
        <v>0.5752616521130764</v>
      </c>
      <c r="H30" s="8">
        <v>35912</v>
      </c>
      <c r="I30" s="11">
        <f t="shared" si="3"/>
        <v>0.5069279828283652</v>
      </c>
      <c r="J30" s="9">
        <f t="shared" si="4"/>
        <v>-6886</v>
      </c>
      <c r="K30" s="15">
        <f t="shared" si="5"/>
        <v>-16.089536894247395</v>
      </c>
    </row>
    <row r="31" spans="1:11" ht="15" customHeight="1">
      <c r="A31" s="7" t="s">
        <v>24</v>
      </c>
      <c r="B31" s="8">
        <v>26207</v>
      </c>
      <c r="C31" s="11">
        <f t="shared" si="0"/>
        <v>0.5037300666514435</v>
      </c>
      <c r="D31" s="8">
        <v>29225</v>
      </c>
      <c r="E31" s="11">
        <f t="shared" si="1"/>
        <v>0.46715295330980067</v>
      </c>
      <c r="F31" s="8">
        <v>33161</v>
      </c>
      <c r="G31" s="11">
        <f t="shared" si="2"/>
        <v>0.44572764254688835</v>
      </c>
      <c r="H31" s="8">
        <v>34629</v>
      </c>
      <c r="I31" s="11">
        <f t="shared" si="3"/>
        <v>0.48881736236810686</v>
      </c>
      <c r="J31" s="9">
        <f t="shared" si="4"/>
        <v>1468</v>
      </c>
      <c r="K31" s="15">
        <f t="shared" si="5"/>
        <v>4.42688700582009</v>
      </c>
    </row>
    <row r="32" spans="1:11" ht="15" customHeight="1">
      <c r="A32" s="7" t="s">
        <v>25</v>
      </c>
      <c r="B32" s="8">
        <v>7576</v>
      </c>
      <c r="C32" s="11">
        <f t="shared" si="0"/>
        <v>0.14561983382116747</v>
      </c>
      <c r="D32" s="8">
        <v>13551</v>
      </c>
      <c r="E32" s="11">
        <f t="shared" si="1"/>
        <v>0.21660871412493102</v>
      </c>
      <c r="F32" s="8">
        <v>27890</v>
      </c>
      <c r="G32" s="11">
        <f t="shared" si="2"/>
        <v>0.374878440054061</v>
      </c>
      <c r="H32" s="8">
        <v>33389</v>
      </c>
      <c r="I32" s="11">
        <f t="shared" si="3"/>
        <v>0.47131372295211305</v>
      </c>
      <c r="J32" s="9">
        <f t="shared" si="4"/>
        <v>5499</v>
      </c>
      <c r="K32" s="15">
        <f t="shared" si="5"/>
        <v>19.71674435281463</v>
      </c>
    </row>
    <row r="33" spans="1:11" ht="15" customHeight="1">
      <c r="A33" s="7" t="s">
        <v>26</v>
      </c>
      <c r="B33" s="8">
        <v>17349</v>
      </c>
      <c r="C33" s="11">
        <f t="shared" si="0"/>
        <v>0.3334686506023541</v>
      </c>
      <c r="D33" s="8">
        <v>32151</v>
      </c>
      <c r="E33" s="11">
        <f t="shared" si="1"/>
        <v>0.513924195102255</v>
      </c>
      <c r="F33" s="8">
        <v>31258</v>
      </c>
      <c r="G33" s="11">
        <f t="shared" si="2"/>
        <v>0.42014880886374467</v>
      </c>
      <c r="H33" s="8">
        <v>19065</v>
      </c>
      <c r="I33" s="11">
        <f t="shared" si="3"/>
        <v>0.2691184560209061</v>
      </c>
      <c r="J33" s="9">
        <f t="shared" si="4"/>
        <v>-12193</v>
      </c>
      <c r="K33" s="15">
        <f t="shared" si="5"/>
        <v>-39.007614050803</v>
      </c>
    </row>
    <row r="34" spans="1:11" ht="15" customHeight="1">
      <c r="A34" s="7" t="s">
        <v>27</v>
      </c>
      <c r="B34" s="8">
        <v>8467</v>
      </c>
      <c r="C34" s="11">
        <f t="shared" si="0"/>
        <v>0.1627459256816031</v>
      </c>
      <c r="D34" s="8">
        <v>14005</v>
      </c>
      <c r="E34" s="11">
        <f t="shared" si="1"/>
        <v>0.22386576941330225</v>
      </c>
      <c r="F34" s="8">
        <v>14260</v>
      </c>
      <c r="G34" s="11">
        <f t="shared" si="2"/>
        <v>0.19167323611225923</v>
      </c>
      <c r="H34" s="8">
        <v>15371</v>
      </c>
      <c r="I34" s="11">
        <f t="shared" si="3"/>
        <v>0.21697454956713078</v>
      </c>
      <c r="J34" s="9">
        <f t="shared" si="4"/>
        <v>1111</v>
      </c>
      <c r="K34" s="15">
        <f t="shared" si="5"/>
        <v>7.791023842917251</v>
      </c>
    </row>
    <row r="35" spans="1:11" s="36" customFormat="1" ht="15" customHeight="1">
      <c r="A35" s="31" t="s">
        <v>54</v>
      </c>
      <c r="B35" s="32">
        <v>3006</v>
      </c>
      <c r="C35" s="33">
        <f t="shared" si="0"/>
        <v>0.05777893617561106</v>
      </c>
      <c r="D35" s="32">
        <v>3949</v>
      </c>
      <c r="E35" s="33">
        <f t="shared" si="1"/>
        <v>0.0631235932462071</v>
      </c>
      <c r="F35" s="32">
        <v>8139</v>
      </c>
      <c r="G35" s="33">
        <f t="shared" si="2"/>
        <v>0.10939891084976704</v>
      </c>
      <c r="H35" s="32">
        <v>11882</v>
      </c>
      <c r="I35" s="33">
        <f t="shared" si="3"/>
        <v>0.1677243899522899</v>
      </c>
      <c r="J35" s="34">
        <f t="shared" si="4"/>
        <v>3743</v>
      </c>
      <c r="K35" s="35">
        <f t="shared" si="5"/>
        <v>45.98845066961543</v>
      </c>
    </row>
    <row r="36" spans="1:11" ht="15" customHeight="1">
      <c r="A36" s="7" t="s">
        <v>28</v>
      </c>
      <c r="B36" s="8">
        <v>16394</v>
      </c>
      <c r="C36" s="11">
        <f t="shared" si="0"/>
        <v>0.31511240175082095</v>
      </c>
      <c r="D36" s="8">
        <v>24353</v>
      </c>
      <c r="E36" s="11">
        <f t="shared" si="1"/>
        <v>0.3892754789376758</v>
      </c>
      <c r="F36" s="8">
        <v>30201</v>
      </c>
      <c r="G36" s="11">
        <f t="shared" si="2"/>
        <v>0.40594133266664384</v>
      </c>
      <c r="H36" s="8">
        <v>10302</v>
      </c>
      <c r="I36" s="11">
        <f t="shared" si="3"/>
        <v>0.14542136553513638</v>
      </c>
      <c r="J36" s="9">
        <f t="shared" si="4"/>
        <v>-19899</v>
      </c>
      <c r="K36" s="15">
        <f t="shared" si="5"/>
        <v>-65.88854673686302</v>
      </c>
    </row>
    <row r="37" spans="1:11" ht="15" customHeight="1">
      <c r="A37" s="7" t="s">
        <v>29</v>
      </c>
      <c r="B37" s="8">
        <v>7433</v>
      </c>
      <c r="C37" s="11">
        <f t="shared" si="0"/>
        <v>0.14287120179418397</v>
      </c>
      <c r="D37" s="8">
        <v>10035</v>
      </c>
      <c r="E37" s="11">
        <f t="shared" si="1"/>
        <v>0.16040649739824975</v>
      </c>
      <c r="F37" s="8">
        <v>11967</v>
      </c>
      <c r="G37" s="11">
        <f t="shared" si="2"/>
        <v>0.1608522872759752</v>
      </c>
      <c r="H37" s="8">
        <v>10056</v>
      </c>
      <c r="I37" s="11">
        <f t="shared" si="3"/>
        <v>0.141948869328415</v>
      </c>
      <c r="J37" s="9">
        <f t="shared" si="4"/>
        <v>-1911</v>
      </c>
      <c r="K37" s="15">
        <f t="shared" si="5"/>
        <v>-15.968914514916019</v>
      </c>
    </row>
    <row r="38" spans="1:11" ht="15" customHeight="1">
      <c r="A38" s="7" t="s">
        <v>30</v>
      </c>
      <c r="B38" s="8">
        <v>2615</v>
      </c>
      <c r="C38" s="11">
        <f t="shared" si="0"/>
        <v>0.050263445808124724</v>
      </c>
      <c r="D38" s="8">
        <v>3355</v>
      </c>
      <c r="E38" s="11">
        <f t="shared" si="1"/>
        <v>0.053628679498866766</v>
      </c>
      <c r="F38" s="8">
        <v>11338</v>
      </c>
      <c r="G38" s="11">
        <f t="shared" si="2"/>
        <v>0.1523976964264232</v>
      </c>
      <c r="H38" s="8">
        <v>8304</v>
      </c>
      <c r="I38" s="11">
        <f t="shared" si="3"/>
        <v>0.11721792073420428</v>
      </c>
      <c r="J38" s="9">
        <f t="shared" si="4"/>
        <v>-3034</v>
      </c>
      <c r="K38" s="15">
        <f t="shared" si="5"/>
        <v>-26.759569588992765</v>
      </c>
    </row>
    <row r="39" spans="1:11" ht="15" customHeight="1">
      <c r="A39" s="7" t="s">
        <v>31</v>
      </c>
      <c r="B39" s="8">
        <v>6280</v>
      </c>
      <c r="C39" s="11">
        <f t="shared" si="0"/>
        <v>0.12070915475144293</v>
      </c>
      <c r="D39" s="8">
        <v>6925</v>
      </c>
      <c r="E39" s="11">
        <f t="shared" si="1"/>
        <v>0.11069407020257893</v>
      </c>
      <c r="F39" s="8">
        <v>7180</v>
      </c>
      <c r="G39" s="11">
        <f t="shared" si="2"/>
        <v>0.09650868410140402</v>
      </c>
      <c r="H39" s="8">
        <v>6825</v>
      </c>
      <c r="I39" s="11">
        <f t="shared" si="3"/>
        <v>0.09634059597915993</v>
      </c>
      <c r="J39" s="9">
        <f t="shared" si="4"/>
        <v>-355</v>
      </c>
      <c r="K39" s="15">
        <f t="shared" si="5"/>
        <v>-4.944289693593315</v>
      </c>
    </row>
    <row r="40" spans="1:11" ht="15" customHeight="1">
      <c r="A40" s="7" t="s">
        <v>32</v>
      </c>
      <c r="B40" s="8">
        <v>1423</v>
      </c>
      <c r="C40" s="11">
        <f t="shared" si="0"/>
        <v>0.027351771848933646</v>
      </c>
      <c r="D40" s="8">
        <v>3323</v>
      </c>
      <c r="E40" s="11">
        <f t="shared" si="1"/>
        <v>0.05311716899395953</v>
      </c>
      <c r="F40" s="8">
        <v>3717</v>
      </c>
      <c r="G40" s="11">
        <f t="shared" si="2"/>
        <v>0.04996138980569899</v>
      </c>
      <c r="H40" s="8">
        <v>6228</v>
      </c>
      <c r="I40" s="11">
        <f t="shared" si="3"/>
        <v>0.0879134405506532</v>
      </c>
      <c r="J40" s="9">
        <f t="shared" si="4"/>
        <v>2511</v>
      </c>
      <c r="K40" s="15">
        <f t="shared" si="5"/>
        <v>67.55447941888619</v>
      </c>
    </row>
    <row r="41" spans="1:11" ht="15" customHeight="1">
      <c r="A41" s="7" t="s">
        <v>33</v>
      </c>
      <c r="B41" s="8">
        <v>1889</v>
      </c>
      <c r="C41" s="11">
        <f t="shared" si="0"/>
        <v>0.036308852440362374</v>
      </c>
      <c r="D41" s="8">
        <v>1388</v>
      </c>
      <c r="E41" s="11">
        <f t="shared" si="1"/>
        <v>0.022186768150350842</v>
      </c>
      <c r="F41" s="8">
        <v>1826</v>
      </c>
      <c r="G41" s="11">
        <f t="shared" si="2"/>
        <v>0.024543851973421134</v>
      </c>
      <c r="H41" s="8">
        <v>2088</v>
      </c>
      <c r="I41" s="11">
        <f t="shared" si="3"/>
        <v>0.029473870242415524</v>
      </c>
      <c r="J41" s="9">
        <f t="shared" si="4"/>
        <v>262</v>
      </c>
      <c r="K41" s="15">
        <f t="shared" si="5"/>
        <v>14.348302300109527</v>
      </c>
    </row>
    <row r="42" spans="1:11" ht="15" customHeight="1">
      <c r="A42" s="7" t="s">
        <v>34</v>
      </c>
      <c r="B42" s="8">
        <v>1618</v>
      </c>
      <c r="C42" s="11">
        <f t="shared" si="0"/>
        <v>0.031099906431183863</v>
      </c>
      <c r="D42" s="8">
        <v>1720</v>
      </c>
      <c r="E42" s="11">
        <f t="shared" si="1"/>
        <v>0.027493689638763287</v>
      </c>
      <c r="F42" s="8">
        <v>2015</v>
      </c>
      <c r="G42" s="11">
        <f t="shared" si="2"/>
        <v>0.02708426162455837</v>
      </c>
      <c r="H42" s="8">
        <v>1961</v>
      </c>
      <c r="I42" s="11">
        <f t="shared" si="3"/>
        <v>0.027681158786100023</v>
      </c>
      <c r="J42" s="9">
        <f t="shared" si="4"/>
        <v>-54</v>
      </c>
      <c r="K42" s="15">
        <f t="shared" si="5"/>
        <v>-2.6799007444168734</v>
      </c>
    </row>
    <row r="43" spans="1:11" ht="15" customHeight="1">
      <c r="A43" s="7" t="s">
        <v>35</v>
      </c>
      <c r="B43" s="8">
        <v>738</v>
      </c>
      <c r="C43" s="11">
        <f t="shared" si="0"/>
        <v>0.014185247803593135</v>
      </c>
      <c r="D43" s="8">
        <v>678</v>
      </c>
      <c r="E43" s="11">
        <f t="shared" si="1"/>
        <v>0.01083762882272181</v>
      </c>
      <c r="F43" s="8">
        <v>672</v>
      </c>
      <c r="G43" s="11">
        <f t="shared" si="2"/>
        <v>0.009032567648487953</v>
      </c>
      <c r="H43" s="8">
        <v>665</v>
      </c>
      <c r="I43" s="11">
        <f t="shared" si="3"/>
        <v>0.009387032428738661</v>
      </c>
      <c r="J43" s="9">
        <f t="shared" si="4"/>
        <v>-7</v>
      </c>
      <c r="K43" s="15">
        <f t="shared" si="5"/>
        <v>-1.0416666666666665</v>
      </c>
    </row>
    <row r="44" spans="1:11" ht="15" customHeight="1">
      <c r="A44" s="7" t="s">
        <v>36</v>
      </c>
      <c r="B44" s="8">
        <v>132</v>
      </c>
      <c r="C44" s="11">
        <f t="shared" si="0"/>
        <v>0.0025371987941386095</v>
      </c>
      <c r="D44" s="8">
        <v>112</v>
      </c>
      <c r="E44" s="11">
        <f t="shared" si="1"/>
        <v>0.001790286767175284</v>
      </c>
      <c r="F44" s="8">
        <v>136</v>
      </c>
      <c r="G44" s="11">
        <f t="shared" si="2"/>
        <v>0.0018280196431463714</v>
      </c>
      <c r="H44" s="8">
        <v>134</v>
      </c>
      <c r="I44" s="11">
        <f t="shared" si="3"/>
        <v>0.001891522323986437</v>
      </c>
      <c r="J44" s="9">
        <f t="shared" si="4"/>
        <v>-2</v>
      </c>
      <c r="K44" s="15">
        <f t="shared" si="5"/>
        <v>-1.4705882352941175</v>
      </c>
    </row>
    <row r="45" spans="1:11" s="13" customFormat="1" ht="15.75" customHeight="1">
      <c r="A45" s="3" t="s">
        <v>44</v>
      </c>
      <c r="B45" s="3">
        <v>100863</v>
      </c>
      <c r="C45" s="12">
        <f t="shared" si="0"/>
        <v>1.938708196766686</v>
      </c>
      <c r="D45" s="3">
        <v>131871</v>
      </c>
      <c r="E45" s="12">
        <f t="shared" si="1"/>
        <v>2.107918806019392</v>
      </c>
      <c r="F45" s="3">
        <v>169421</v>
      </c>
      <c r="G45" s="12">
        <f t="shared" si="2"/>
        <v>2.2772420291286863</v>
      </c>
      <c r="H45" s="3">
        <v>194363</v>
      </c>
      <c r="I45" s="12">
        <f t="shared" si="3"/>
        <v>2.743596667589372</v>
      </c>
      <c r="J45" s="3">
        <f t="shared" si="4"/>
        <v>24942</v>
      </c>
      <c r="K45" s="16">
        <f t="shared" si="5"/>
        <v>14.721905784997139</v>
      </c>
    </row>
    <row r="46" spans="1:11" s="13" customFormat="1" ht="15.75" customHeight="1">
      <c r="A46" s="3" t="s">
        <v>45</v>
      </c>
      <c r="B46" s="3">
        <f>SUM(B8:B45)</f>
        <v>5202588</v>
      </c>
      <c r="C46" s="12">
        <f t="shared" si="0"/>
        <v>100</v>
      </c>
      <c r="D46" s="3">
        <f>SUM(D8:D45)</f>
        <v>6255981</v>
      </c>
      <c r="E46" s="12">
        <f t="shared" si="1"/>
        <v>100</v>
      </c>
      <c r="F46" s="3">
        <f>SUM(F8:F45)</f>
        <v>7439745</v>
      </c>
      <c r="G46" s="12">
        <f t="shared" si="2"/>
        <v>100</v>
      </c>
      <c r="H46" s="3">
        <f>SUM(H8:H45)</f>
        <v>7084241</v>
      </c>
      <c r="I46" s="12">
        <f t="shared" si="3"/>
        <v>100</v>
      </c>
      <c r="J46" s="3">
        <f t="shared" si="4"/>
        <v>-355504</v>
      </c>
      <c r="K46" s="16">
        <f t="shared" si="5"/>
        <v>-4.778443347184615</v>
      </c>
    </row>
    <row r="47" spans="1:11" s="13" customFormat="1" ht="15.75" customHeight="1">
      <c r="A47" s="4" t="s">
        <v>46</v>
      </c>
      <c r="B47" s="14">
        <v>344368</v>
      </c>
      <c r="C47" s="21">
        <f>(B47/B48)*100</f>
        <v>6.20823384934007</v>
      </c>
      <c r="D47" s="14">
        <v>327560</v>
      </c>
      <c r="E47" s="21">
        <f>(D47/D48)*100</f>
        <v>4.97543798998138</v>
      </c>
      <c r="F47" s="14">
        <v>352013</v>
      </c>
      <c r="G47" s="21">
        <f>(F47/F48)*100</f>
        <v>4.517760946887725</v>
      </c>
      <c r="H47" s="14">
        <v>361967</v>
      </c>
      <c r="I47" s="21">
        <f>(H47/H48)*100</f>
        <v>4.861091712721429</v>
      </c>
      <c r="J47" s="3">
        <f t="shared" si="4"/>
        <v>9954</v>
      </c>
      <c r="K47" s="16">
        <f t="shared" si="5"/>
        <v>2.8277364756415246</v>
      </c>
    </row>
    <row r="48" spans="1:11" s="13" customFormat="1" ht="15.75" customHeight="1">
      <c r="A48" s="6" t="s">
        <v>47</v>
      </c>
      <c r="B48" s="3">
        <f>B47+B46</f>
        <v>5546956</v>
      </c>
      <c r="C48" s="22"/>
      <c r="D48" s="3">
        <f>D47+D46</f>
        <v>6583541</v>
      </c>
      <c r="E48" s="22"/>
      <c r="F48" s="3">
        <f>F47+F46</f>
        <v>7791758</v>
      </c>
      <c r="G48" s="22"/>
      <c r="H48" s="3">
        <f>H47+H46</f>
        <v>7446208</v>
      </c>
      <c r="I48" s="22"/>
      <c r="J48" s="3">
        <f t="shared" si="4"/>
        <v>-345550</v>
      </c>
      <c r="K48" s="16">
        <f t="shared" si="5"/>
        <v>-4.434814325598921</v>
      </c>
    </row>
  </sheetData>
  <mergeCells count="17">
    <mergeCell ref="H6:I6"/>
    <mergeCell ref="B5:C5"/>
    <mergeCell ref="G47:G48"/>
    <mergeCell ref="I47:I48"/>
    <mergeCell ref="A2:K2"/>
    <mergeCell ref="A3:K3"/>
    <mergeCell ref="A5:A7"/>
    <mergeCell ref="J5:K5"/>
    <mergeCell ref="J6:K6"/>
    <mergeCell ref="F5:G5"/>
    <mergeCell ref="F6:G6"/>
    <mergeCell ref="H5:I5"/>
    <mergeCell ref="B6:C6"/>
    <mergeCell ref="D5:E5"/>
    <mergeCell ref="D6:E6"/>
    <mergeCell ref="C47:C48"/>
    <mergeCell ref="E47:E48"/>
  </mergeCells>
  <conditionalFormatting sqref="J8:K48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" header="0.5118110236220472" footer="0.5118110236220472"/>
  <pageSetup horizontalDpi="600" verticalDpi="600" orientation="landscape" paperSize="9" scale="78" r:id="rId1"/>
  <ignoredErrors>
    <ignoredError sqref="C46 D46: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2009-10-02T05:20:11Z</dcterms:created>
  <dcterms:modified xsi:type="dcterms:W3CDTF">2009-10-07T07:13:34Z</dcterms:modified>
  <cp:category/>
  <cp:version/>
  <cp:contentType/>
  <cp:contentStatus/>
</cp:coreProperties>
</file>