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294" activeTab="0"/>
  </bookViews>
  <sheets>
    <sheet name="Ocak-Mayıs Dönemi" sheetId="1" r:id="rId1"/>
  </sheets>
  <definedNames/>
  <calcPr fullCalcOnLoad="1"/>
</workbook>
</file>

<file path=xl/sharedStrings.xml><?xml version="1.0" encoding="utf-8"?>
<sst xmlns="http://schemas.openxmlformats.org/spreadsheetml/2006/main" count="63" uniqueCount="54">
  <si>
    <t>MİLLİYETLER</t>
  </si>
  <si>
    <t>ALMANYA</t>
  </si>
  <si>
    <t>RUSYA FEDERASYONU</t>
  </si>
  <si>
    <t>HOLLANDA</t>
  </si>
  <si>
    <t>İNGİLTERE</t>
  </si>
  <si>
    <t>UKRAYNA</t>
  </si>
  <si>
    <t>FRANSA</t>
  </si>
  <si>
    <t>AVUSTURYA</t>
  </si>
  <si>
    <t>BELÇİKA</t>
  </si>
  <si>
    <t>İSVEÇ</t>
  </si>
  <si>
    <t>İSRAİL</t>
  </si>
  <si>
    <t>NORVEÇ</t>
  </si>
  <si>
    <t>POLONYA</t>
  </si>
  <si>
    <t>DANİMARKA</t>
  </si>
  <si>
    <t>İSVİÇRE</t>
  </si>
  <si>
    <t>BELARUS (BEYAZ RUSYA)</t>
  </si>
  <si>
    <t>FİNLANDİYA</t>
  </si>
  <si>
    <t>LİTVANYA</t>
  </si>
  <si>
    <t>İRAN</t>
  </si>
  <si>
    <t>KAZAKİSTAN</t>
  </si>
  <si>
    <t>ÇEK CUMHURİYETİ</t>
  </si>
  <si>
    <t>MOLDOVA</t>
  </si>
  <si>
    <t>İTALYA</t>
  </si>
  <si>
    <t>ROMANYA</t>
  </si>
  <si>
    <t>İSPANYA</t>
  </si>
  <si>
    <t>MACARİSTAN</t>
  </si>
  <si>
    <t>LETONYA</t>
  </si>
  <si>
    <t>SLOVAKYA</t>
  </si>
  <si>
    <t>SLOVENYA</t>
  </si>
  <si>
    <t>AMERİKA BİRLEŞİK DEVLETLERİ</t>
  </si>
  <si>
    <t>PORTEKİZ</t>
  </si>
  <si>
    <t>BOSNA - HERSEK</t>
  </si>
  <si>
    <t>YUNANİSTAN</t>
  </si>
  <si>
    <t>KANADA</t>
  </si>
  <si>
    <t>SIRBİSTAN</t>
  </si>
  <si>
    <t>JAPONYA</t>
  </si>
  <si>
    <t>ENDONEZYA</t>
  </si>
  <si>
    <t>2006 YILI</t>
  </si>
  <si>
    <t>ZİYARETÇİ SAYISI</t>
  </si>
  <si>
    <t>MİLLİYET PAYI (%)</t>
  </si>
  <si>
    <t>OCAK - MAYIS DÖNEMİ</t>
  </si>
  <si>
    <t>DİĞER MİLLİYETLER TOPLAMI</t>
  </si>
  <si>
    <t>YABANCI ZİYARETÇİLER TOPLAMI</t>
  </si>
  <si>
    <t>VATANDAŞLAR</t>
  </si>
  <si>
    <t>G E N E L  T O P L A M</t>
  </si>
  <si>
    <t>2007 YILI</t>
  </si>
  <si>
    <t>2008 YILI</t>
  </si>
  <si>
    <t>2009 YILI</t>
  </si>
  <si>
    <t>2008 / 2009 YILI</t>
  </si>
  <si>
    <t>KARŞILAŞTIRMASI</t>
  </si>
  <si>
    <t>SAYISAL DEĞİŞİM</t>
  </si>
  <si>
    <t>ORANSAL DEĞİŞİM (%)</t>
  </si>
  <si>
    <t>ANTALYA İL KÜLTÜR VE TURİZM MÜDÜRLÜĞÜ</t>
  </si>
  <si>
    <t xml:space="preserve">2006 - 2009 YILLARINDA İLİMİZE GELEN ZİYARETÇİLERİN SAYISI VE MİLLİYETLERİNE GÖRE DAĞILIMI (OCAK-MAYIS DÖNEMİ) </t>
  </si>
</sst>
</file>

<file path=xl/styles.xml><?xml version="1.0" encoding="utf-8"?>
<styleSheet xmlns="http://schemas.openxmlformats.org/spreadsheetml/2006/main">
  <numFmts count="1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###\ ###\ ##0"/>
  </numFmts>
  <fonts count="9">
    <font>
      <sz val="10"/>
      <color indexed="8"/>
      <name val="Arial"/>
      <family val="0"/>
    </font>
    <font>
      <sz val="10"/>
      <color indexed="8"/>
      <name val="Times New Roman"/>
      <family val="0"/>
    </font>
    <font>
      <sz val="10"/>
      <color indexed="22"/>
      <name val="Times New Roman"/>
      <family val="0"/>
    </font>
    <font>
      <b/>
      <sz val="12"/>
      <color indexed="8"/>
      <name val="Arial"/>
      <family val="2"/>
    </font>
    <font>
      <b/>
      <sz val="10.5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5"/>
      <color indexed="12"/>
      <name val="Arial"/>
      <family val="2"/>
    </font>
    <font>
      <b/>
      <sz val="14"/>
      <color indexed="4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173" fontId="5" fillId="0" borderId="0" xfId="0" applyNumberFormat="1" applyFont="1" applyFill="1" applyBorder="1" applyAlignment="1">
      <alignment vertical="center"/>
    </xf>
    <xf numFmtId="173" fontId="4" fillId="0" borderId="0" xfId="0" applyNumberFormat="1" applyFont="1" applyFill="1" applyBorder="1" applyAlignment="1">
      <alignment vertical="center"/>
    </xf>
    <xf numFmtId="173" fontId="4" fillId="0" borderId="1" xfId="0" applyNumberFormat="1" applyFont="1" applyFill="1" applyBorder="1" applyAlignment="1">
      <alignment vertical="center" wrapText="1"/>
    </xf>
    <xf numFmtId="173" fontId="5" fillId="0" borderId="1" xfId="0" applyNumberFormat="1" applyFont="1" applyFill="1" applyBorder="1" applyAlignment="1">
      <alignment horizontal="right" vertical="center" wrapText="1"/>
    </xf>
    <xf numFmtId="173" fontId="5" fillId="0" borderId="1" xfId="0" applyNumberFormat="1" applyFont="1" applyFill="1" applyBorder="1" applyAlignment="1">
      <alignment vertical="center"/>
    </xf>
    <xf numFmtId="173" fontId="6" fillId="0" borderId="1" xfId="0" applyNumberFormat="1" applyFont="1" applyFill="1" applyBorder="1" applyAlignment="1">
      <alignment horizontal="right" vertical="center" wrapText="1"/>
    </xf>
    <xf numFmtId="173" fontId="6" fillId="0" borderId="1" xfId="0" applyNumberFormat="1" applyFont="1" applyFill="1" applyBorder="1" applyAlignment="1">
      <alignment vertical="center"/>
    </xf>
    <xf numFmtId="173" fontId="6" fillId="0" borderId="0" xfId="0" applyNumberFormat="1" applyFont="1" applyFill="1" applyBorder="1" applyAlignment="1">
      <alignment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173" fontId="4" fillId="0" borderId="2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173" fontId="6" fillId="0" borderId="1" xfId="0" applyNumberFormat="1" applyFont="1" applyFill="1" applyBorder="1" applyAlignment="1">
      <alignment vertical="center" wrapText="1"/>
    </xf>
    <xf numFmtId="4" fontId="6" fillId="0" borderId="3" xfId="0" applyNumberFormat="1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center" vertical="center" wrapText="1"/>
    </xf>
    <xf numFmtId="3" fontId="3" fillId="0" borderId="4" xfId="0" applyNumberFormat="1" applyFont="1" applyFill="1" applyBorder="1" applyAlignment="1">
      <alignment horizontal="center" vertical="center"/>
    </xf>
    <xf numFmtId="3" fontId="3" fillId="0" borderId="5" xfId="0" applyNumberFormat="1" applyFont="1" applyFill="1" applyBorder="1" applyAlignment="1">
      <alignment horizontal="center" vertical="center"/>
    </xf>
    <xf numFmtId="3" fontId="6" fillId="0" borderId="6" xfId="0" applyNumberFormat="1" applyFont="1" applyFill="1" applyBorder="1" applyAlignment="1">
      <alignment horizontal="center" vertical="center"/>
    </xf>
    <xf numFmtId="3" fontId="6" fillId="0" borderId="7" xfId="0" applyNumberFormat="1" applyFont="1" applyFill="1" applyBorder="1" applyAlignment="1">
      <alignment horizontal="center" vertical="center"/>
    </xf>
    <xf numFmtId="173" fontId="7" fillId="0" borderId="0" xfId="0" applyNumberFormat="1" applyFont="1" applyFill="1" applyBorder="1" applyAlignment="1">
      <alignment horizontal="center" vertical="center"/>
    </xf>
    <xf numFmtId="173" fontId="8" fillId="0" borderId="0" xfId="0" applyNumberFormat="1" applyFont="1" applyFill="1" applyBorder="1" applyAlignment="1">
      <alignment horizontal="center" vertical="center"/>
    </xf>
    <xf numFmtId="173" fontId="3" fillId="0" borderId="4" xfId="0" applyNumberFormat="1" applyFont="1" applyFill="1" applyBorder="1" applyAlignment="1">
      <alignment horizontal="center" vertical="center"/>
    </xf>
    <xf numFmtId="173" fontId="3" fillId="0" borderId="5" xfId="0" applyNumberFormat="1" applyFont="1" applyFill="1" applyBorder="1" applyAlignment="1">
      <alignment horizontal="center" vertical="center"/>
    </xf>
    <xf numFmtId="173" fontId="4" fillId="0" borderId="6" xfId="0" applyNumberFormat="1" applyFont="1" applyFill="1" applyBorder="1" applyAlignment="1">
      <alignment horizontal="center" vertical="center"/>
    </xf>
    <xf numFmtId="173" fontId="4" fillId="0" borderId="7" xfId="0" applyNumberFormat="1" applyFont="1" applyFill="1" applyBorder="1" applyAlignment="1">
      <alignment horizontal="center" vertical="center"/>
    </xf>
    <xf numFmtId="173" fontId="3" fillId="0" borderId="3" xfId="0" applyNumberFormat="1" applyFont="1" applyFill="1" applyBorder="1" applyAlignment="1">
      <alignment horizontal="left" vertical="center"/>
    </xf>
    <xf numFmtId="173" fontId="3" fillId="0" borderId="8" xfId="0" applyNumberFormat="1" applyFont="1" applyFill="1" applyBorder="1" applyAlignment="1">
      <alignment horizontal="left" vertical="center"/>
    </xf>
    <xf numFmtId="173" fontId="3" fillId="0" borderId="2" xfId="0" applyNumberFormat="1" applyFont="1" applyFill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7"/>
  <sheetViews>
    <sheetView showGridLines="0" tabSelected="1" view="pageBreakPreview" zoomScale="75" zoomScaleSheetLayoutView="75" workbookViewId="0" topLeftCell="A1">
      <selection activeCell="A5" sqref="A5:A7"/>
    </sheetView>
  </sheetViews>
  <sheetFormatPr defaultColWidth="9.140625" defaultRowHeight="15" customHeight="1"/>
  <cols>
    <col min="1" max="1" width="38.7109375" style="2" customWidth="1"/>
    <col min="2" max="9" width="12.7109375" style="1" customWidth="1"/>
    <col min="10" max="10" width="14.7109375" style="1" customWidth="1"/>
    <col min="11" max="11" width="16.7109375" style="1" customWidth="1"/>
    <col min="12" max="16384" width="9.140625" style="1" customWidth="1"/>
  </cols>
  <sheetData>
    <row r="1" ht="4.5" customHeight="1"/>
    <row r="2" spans="1:11" ht="25.5" customHeight="1">
      <c r="A2" s="22" t="s">
        <v>52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ht="21.75" customHeight="1">
      <c r="A3" s="23" t="s">
        <v>53</v>
      </c>
      <c r="B3" s="23"/>
      <c r="C3" s="23"/>
      <c r="D3" s="23"/>
      <c r="E3" s="23"/>
      <c r="F3" s="23"/>
      <c r="G3" s="23"/>
      <c r="H3" s="23"/>
      <c r="I3" s="23"/>
      <c r="J3" s="23"/>
      <c r="K3" s="23"/>
    </row>
    <row r="4" ht="4.5" customHeight="1"/>
    <row r="5" spans="1:11" ht="18" customHeight="1">
      <c r="A5" s="28" t="s">
        <v>0</v>
      </c>
      <c r="B5" s="24" t="s">
        <v>37</v>
      </c>
      <c r="C5" s="25"/>
      <c r="D5" s="24" t="s">
        <v>45</v>
      </c>
      <c r="E5" s="25"/>
      <c r="F5" s="24" t="s">
        <v>46</v>
      </c>
      <c r="G5" s="25"/>
      <c r="H5" s="24" t="s">
        <v>47</v>
      </c>
      <c r="I5" s="25"/>
      <c r="J5" s="18" t="s">
        <v>48</v>
      </c>
      <c r="K5" s="19"/>
    </row>
    <row r="6" spans="1:11" ht="18" customHeight="1">
      <c r="A6" s="29"/>
      <c r="B6" s="26" t="s">
        <v>40</v>
      </c>
      <c r="C6" s="27"/>
      <c r="D6" s="26" t="s">
        <v>40</v>
      </c>
      <c r="E6" s="27"/>
      <c r="F6" s="26" t="s">
        <v>40</v>
      </c>
      <c r="G6" s="27"/>
      <c r="H6" s="26" t="s">
        <v>40</v>
      </c>
      <c r="I6" s="27"/>
      <c r="J6" s="20" t="s">
        <v>49</v>
      </c>
      <c r="K6" s="21"/>
    </row>
    <row r="7" spans="1:11" ht="31.5" customHeight="1">
      <c r="A7" s="30"/>
      <c r="B7" s="13" t="s">
        <v>38</v>
      </c>
      <c r="C7" s="13" t="s">
        <v>39</v>
      </c>
      <c r="D7" s="13" t="s">
        <v>38</v>
      </c>
      <c r="E7" s="13" t="s">
        <v>39</v>
      </c>
      <c r="F7" s="13" t="s">
        <v>38</v>
      </c>
      <c r="G7" s="13" t="s">
        <v>39</v>
      </c>
      <c r="H7" s="13" t="s">
        <v>38</v>
      </c>
      <c r="I7" s="13" t="s">
        <v>39</v>
      </c>
      <c r="J7" s="14" t="s">
        <v>50</v>
      </c>
      <c r="K7" s="14" t="s">
        <v>51</v>
      </c>
    </row>
    <row r="8" spans="1:11" ht="15" customHeight="1">
      <c r="A8" s="3" t="s">
        <v>1</v>
      </c>
      <c r="B8" s="4">
        <v>658179</v>
      </c>
      <c r="C8" s="9">
        <f>(B8/B$45)*100</f>
        <v>43.23551495062441</v>
      </c>
      <c r="D8" s="4">
        <v>661443</v>
      </c>
      <c r="E8" s="9">
        <f>(D8/D$45)*100</f>
        <v>39.17800251376827</v>
      </c>
      <c r="F8" s="4">
        <v>706247</v>
      </c>
      <c r="G8" s="9">
        <f>(F8/F$45)*100</f>
        <v>34.01411621920355</v>
      </c>
      <c r="H8" s="4">
        <v>630326</v>
      </c>
      <c r="I8" s="9">
        <f>(H8/H$45)*100</f>
        <v>34.35060256853216</v>
      </c>
      <c r="J8" s="5">
        <f>(H8-F8)</f>
        <v>-75921</v>
      </c>
      <c r="K8" s="10">
        <f>(J8/F8)*100</f>
        <v>-10.749921769579199</v>
      </c>
    </row>
    <row r="9" spans="1:11" ht="15" customHeight="1">
      <c r="A9" s="3" t="s">
        <v>2</v>
      </c>
      <c r="B9" s="4">
        <v>226098</v>
      </c>
      <c r="C9" s="9">
        <f aca="true" t="shared" si="0" ref="C9:C45">(B9/B$45)*100</f>
        <v>14.852287081943178</v>
      </c>
      <c r="D9" s="4">
        <v>301774</v>
      </c>
      <c r="E9" s="9">
        <f aca="true" t="shared" si="1" ref="E9:E45">(D9/D$45)*100</f>
        <v>17.874408725453147</v>
      </c>
      <c r="F9" s="4">
        <v>421813</v>
      </c>
      <c r="G9" s="9">
        <f aca="true" t="shared" si="2" ref="G9:G45">(F9/F$45)*100</f>
        <v>20.31526704505776</v>
      </c>
      <c r="H9" s="4">
        <v>358694</v>
      </c>
      <c r="I9" s="9">
        <f aca="true" t="shared" si="3" ref="I9:I45">(H9/H$45)*100</f>
        <v>19.54759130627179</v>
      </c>
      <c r="J9" s="5">
        <f aca="true" t="shared" si="4" ref="J9:J47">(H9-F9)</f>
        <v>-63119</v>
      </c>
      <c r="K9" s="10">
        <f aca="true" t="shared" si="5" ref="K9:K47">(J9/F9)*100</f>
        <v>-14.963739856287027</v>
      </c>
    </row>
    <row r="10" spans="1:11" ht="15" customHeight="1">
      <c r="A10" s="3" t="s">
        <v>3</v>
      </c>
      <c r="B10" s="4">
        <v>121124</v>
      </c>
      <c r="C10" s="9">
        <f t="shared" si="0"/>
        <v>7.956587057440958</v>
      </c>
      <c r="D10" s="4">
        <v>121287</v>
      </c>
      <c r="E10" s="9">
        <f t="shared" si="1"/>
        <v>7.183963532590733</v>
      </c>
      <c r="F10" s="4">
        <v>148556</v>
      </c>
      <c r="G10" s="9">
        <f t="shared" si="2"/>
        <v>7.154722142621495</v>
      </c>
      <c r="H10" s="4">
        <v>133134</v>
      </c>
      <c r="I10" s="9">
        <f t="shared" si="3"/>
        <v>7.255345840658581</v>
      </c>
      <c r="J10" s="5">
        <f t="shared" si="4"/>
        <v>-15422</v>
      </c>
      <c r="K10" s="10">
        <f t="shared" si="5"/>
        <v>-10.381270362691511</v>
      </c>
    </row>
    <row r="11" spans="1:11" ht="15" customHeight="1">
      <c r="A11" s="3" t="s">
        <v>4</v>
      </c>
      <c r="B11" s="4">
        <v>51692</v>
      </c>
      <c r="C11" s="9">
        <f t="shared" si="0"/>
        <v>3.395626780598708</v>
      </c>
      <c r="D11" s="4">
        <v>53751</v>
      </c>
      <c r="E11" s="9">
        <f t="shared" si="1"/>
        <v>3.183731346642958</v>
      </c>
      <c r="F11" s="4">
        <v>71569</v>
      </c>
      <c r="G11" s="9">
        <f t="shared" si="2"/>
        <v>3.446890795560446</v>
      </c>
      <c r="H11" s="4">
        <v>80165</v>
      </c>
      <c r="I11" s="9">
        <f t="shared" si="3"/>
        <v>4.368717227127519</v>
      </c>
      <c r="J11" s="5">
        <f t="shared" si="4"/>
        <v>8596</v>
      </c>
      <c r="K11" s="10">
        <f t="shared" si="5"/>
        <v>12.010786793164637</v>
      </c>
    </row>
    <row r="12" spans="1:11" ht="15" customHeight="1">
      <c r="A12" s="3" t="s">
        <v>5</v>
      </c>
      <c r="B12" s="4">
        <v>49452</v>
      </c>
      <c r="C12" s="9">
        <f t="shared" si="0"/>
        <v>3.2484820775781036</v>
      </c>
      <c r="D12" s="4">
        <v>71468</v>
      </c>
      <c r="E12" s="9">
        <f t="shared" si="1"/>
        <v>4.233128907032036</v>
      </c>
      <c r="F12" s="4">
        <v>103990</v>
      </c>
      <c r="G12" s="9">
        <f t="shared" si="2"/>
        <v>5.0083440292631005</v>
      </c>
      <c r="H12" s="4">
        <v>80122</v>
      </c>
      <c r="I12" s="9">
        <f t="shared" si="3"/>
        <v>4.36637387478215</v>
      </c>
      <c r="J12" s="5">
        <f t="shared" si="4"/>
        <v>-23868</v>
      </c>
      <c r="K12" s="10">
        <f t="shared" si="5"/>
        <v>-22.952206942975288</v>
      </c>
    </row>
    <row r="13" spans="1:11" ht="15" customHeight="1">
      <c r="A13" s="3" t="s">
        <v>6</v>
      </c>
      <c r="B13" s="4">
        <v>45435</v>
      </c>
      <c r="C13" s="9">
        <f t="shared" si="0"/>
        <v>2.984606956134456</v>
      </c>
      <c r="D13" s="4">
        <v>58012</v>
      </c>
      <c r="E13" s="9">
        <f t="shared" si="1"/>
        <v>3.436115102629743</v>
      </c>
      <c r="F13" s="4">
        <v>65254</v>
      </c>
      <c r="G13" s="9">
        <f t="shared" si="2"/>
        <v>3.1427491228534894</v>
      </c>
      <c r="H13" s="4">
        <v>64808</v>
      </c>
      <c r="I13" s="9">
        <f t="shared" si="3"/>
        <v>3.531813460433858</v>
      </c>
      <c r="J13" s="5">
        <f t="shared" si="4"/>
        <v>-446</v>
      </c>
      <c r="K13" s="10">
        <f t="shared" si="5"/>
        <v>-0.6834830048732645</v>
      </c>
    </row>
    <row r="14" spans="1:11" ht="15" customHeight="1">
      <c r="A14" s="3" t="s">
        <v>7</v>
      </c>
      <c r="B14" s="4">
        <v>46079</v>
      </c>
      <c r="C14" s="9">
        <f t="shared" si="0"/>
        <v>3.02691105825288</v>
      </c>
      <c r="D14" s="4">
        <v>37060</v>
      </c>
      <c r="E14" s="9">
        <f t="shared" si="1"/>
        <v>2.195104904217373</v>
      </c>
      <c r="F14" s="4">
        <v>57135</v>
      </c>
      <c r="G14" s="9">
        <f t="shared" si="2"/>
        <v>2.7517235898831354</v>
      </c>
      <c r="H14" s="4">
        <v>55014</v>
      </c>
      <c r="I14" s="9">
        <f t="shared" si="3"/>
        <v>2.998074091351504</v>
      </c>
      <c r="J14" s="5">
        <f t="shared" si="4"/>
        <v>-2121</v>
      </c>
      <c r="K14" s="10">
        <f t="shared" si="5"/>
        <v>-3.7122604358099243</v>
      </c>
    </row>
    <row r="15" spans="1:11" ht="15" customHeight="1">
      <c r="A15" s="3" t="s">
        <v>8</v>
      </c>
      <c r="B15" s="4">
        <v>42743</v>
      </c>
      <c r="C15" s="9">
        <f t="shared" si="0"/>
        <v>2.8077705541114795</v>
      </c>
      <c r="D15" s="4">
        <v>50792</v>
      </c>
      <c r="E15" s="9">
        <f t="shared" si="1"/>
        <v>3.0084664947385003</v>
      </c>
      <c r="F15" s="4">
        <v>54149</v>
      </c>
      <c r="G15" s="9">
        <f t="shared" si="2"/>
        <v>2.6079124996688874</v>
      </c>
      <c r="H15" s="4">
        <v>54643</v>
      </c>
      <c r="I15" s="9">
        <f t="shared" si="3"/>
        <v>2.9778558653019274</v>
      </c>
      <c r="J15" s="5">
        <f t="shared" si="4"/>
        <v>494</v>
      </c>
      <c r="K15" s="10">
        <f t="shared" si="5"/>
        <v>0.9122975493545586</v>
      </c>
    </row>
    <row r="16" spans="1:11" ht="15" customHeight="1">
      <c r="A16" s="3" t="s">
        <v>9</v>
      </c>
      <c r="B16" s="4">
        <v>45125</v>
      </c>
      <c r="C16" s="9">
        <f t="shared" si="0"/>
        <v>2.9642431802699973</v>
      </c>
      <c r="D16" s="4">
        <v>41278</v>
      </c>
      <c r="E16" s="9">
        <f t="shared" si="1"/>
        <v>2.444941722511731</v>
      </c>
      <c r="F16" s="4">
        <v>53257</v>
      </c>
      <c r="G16" s="9">
        <f t="shared" si="2"/>
        <v>2.5649521873878736</v>
      </c>
      <c r="H16" s="4">
        <v>50752</v>
      </c>
      <c r="I16" s="9">
        <f t="shared" si="3"/>
        <v>2.765809726329144</v>
      </c>
      <c r="J16" s="5">
        <f t="shared" si="4"/>
        <v>-2505</v>
      </c>
      <c r="K16" s="10">
        <f t="shared" si="5"/>
        <v>-4.703607037572525</v>
      </c>
    </row>
    <row r="17" spans="1:11" ht="15" customHeight="1">
      <c r="A17" s="3" t="s">
        <v>10</v>
      </c>
      <c r="B17" s="4">
        <v>60514</v>
      </c>
      <c r="C17" s="9">
        <f t="shared" si="0"/>
        <v>3.9751404279414655</v>
      </c>
      <c r="D17" s="4">
        <v>82803</v>
      </c>
      <c r="E17" s="9">
        <f t="shared" si="1"/>
        <v>4.904513528977636</v>
      </c>
      <c r="F17" s="4">
        <v>102158</v>
      </c>
      <c r="G17" s="9">
        <f t="shared" si="2"/>
        <v>4.920111639017788</v>
      </c>
      <c r="H17" s="4">
        <v>35814</v>
      </c>
      <c r="I17" s="9">
        <f t="shared" si="3"/>
        <v>1.9517400208612856</v>
      </c>
      <c r="J17" s="5">
        <f t="shared" si="4"/>
        <v>-66344</v>
      </c>
      <c r="K17" s="10">
        <f t="shared" si="5"/>
        <v>-64.94253998707885</v>
      </c>
    </row>
    <row r="18" spans="1:11" ht="15" customHeight="1">
      <c r="A18" s="3" t="s">
        <v>11</v>
      </c>
      <c r="B18" s="4">
        <v>21875</v>
      </c>
      <c r="C18" s="9">
        <f t="shared" si="0"/>
        <v>1.4369599904355943</v>
      </c>
      <c r="D18" s="4">
        <v>19878</v>
      </c>
      <c r="E18" s="9">
        <f t="shared" si="1"/>
        <v>1.177395987210819</v>
      </c>
      <c r="F18" s="4">
        <v>36344</v>
      </c>
      <c r="G18" s="9">
        <f t="shared" si="2"/>
        <v>1.750391916525994</v>
      </c>
      <c r="H18" s="4">
        <v>33891</v>
      </c>
      <c r="I18" s="9">
        <f t="shared" si="3"/>
        <v>1.8469431241137497</v>
      </c>
      <c r="J18" s="5">
        <f t="shared" si="4"/>
        <v>-2453</v>
      </c>
      <c r="K18" s="10">
        <f t="shared" si="5"/>
        <v>-6.749394673123486</v>
      </c>
    </row>
    <row r="19" spans="1:11" ht="15" customHeight="1">
      <c r="A19" s="3" t="s">
        <v>12</v>
      </c>
      <c r="B19" s="4">
        <v>18151</v>
      </c>
      <c r="C19" s="9">
        <f t="shared" si="0"/>
        <v>1.1923319216638388</v>
      </c>
      <c r="D19" s="4">
        <v>26605</v>
      </c>
      <c r="E19" s="9">
        <f t="shared" si="1"/>
        <v>1.575843658302839</v>
      </c>
      <c r="F19" s="4">
        <v>38648</v>
      </c>
      <c r="G19" s="9">
        <f t="shared" si="2"/>
        <v>1.861356669323592</v>
      </c>
      <c r="H19" s="4">
        <v>33302</v>
      </c>
      <c r="I19" s="9">
        <f t="shared" si="3"/>
        <v>1.8148446466388153</v>
      </c>
      <c r="J19" s="5">
        <f t="shared" si="4"/>
        <v>-5346</v>
      </c>
      <c r="K19" s="10">
        <f t="shared" si="5"/>
        <v>-13.832539846822604</v>
      </c>
    </row>
    <row r="20" spans="1:11" ht="15" customHeight="1">
      <c r="A20" s="3" t="s">
        <v>13</v>
      </c>
      <c r="B20" s="4">
        <v>36549</v>
      </c>
      <c r="C20" s="9">
        <f t="shared" si="0"/>
        <v>2.4008891744196816</v>
      </c>
      <c r="D20" s="4">
        <v>33642</v>
      </c>
      <c r="E20" s="9">
        <f t="shared" si="1"/>
        <v>1.9926529732239846</v>
      </c>
      <c r="F20" s="4">
        <v>32801</v>
      </c>
      <c r="G20" s="9">
        <f t="shared" si="2"/>
        <v>1.5797547120286466</v>
      </c>
      <c r="H20" s="4">
        <v>31847</v>
      </c>
      <c r="I20" s="9">
        <f t="shared" si="3"/>
        <v>1.7355521428594782</v>
      </c>
      <c r="J20" s="5">
        <f t="shared" si="4"/>
        <v>-954</v>
      </c>
      <c r="K20" s="10">
        <f t="shared" si="5"/>
        <v>-2.9084479131733785</v>
      </c>
    </row>
    <row r="21" spans="1:11" ht="15" customHeight="1">
      <c r="A21" s="3" t="s">
        <v>14</v>
      </c>
      <c r="B21" s="4">
        <v>22329</v>
      </c>
      <c r="C21" s="9">
        <f t="shared" si="0"/>
        <v>1.4667830686370917</v>
      </c>
      <c r="D21" s="4">
        <v>22301</v>
      </c>
      <c r="E21" s="9">
        <f t="shared" si="1"/>
        <v>1.3209129646236277</v>
      </c>
      <c r="F21" s="4">
        <v>22814</v>
      </c>
      <c r="G21" s="9">
        <f t="shared" si="2"/>
        <v>1.0987629645505181</v>
      </c>
      <c r="H21" s="4">
        <v>25278</v>
      </c>
      <c r="I21" s="9">
        <f t="shared" si="3"/>
        <v>1.377564199679778</v>
      </c>
      <c r="J21" s="5">
        <f t="shared" si="4"/>
        <v>2464</v>
      </c>
      <c r="K21" s="10">
        <f t="shared" si="5"/>
        <v>10.800385728061716</v>
      </c>
    </row>
    <row r="22" spans="1:11" ht="15" customHeight="1">
      <c r="A22" s="3" t="s">
        <v>15</v>
      </c>
      <c r="B22" s="4">
        <v>9893</v>
      </c>
      <c r="C22" s="9">
        <f t="shared" si="0"/>
        <v>0.6498672084744839</v>
      </c>
      <c r="D22" s="4">
        <v>13448</v>
      </c>
      <c r="E22" s="9">
        <f t="shared" si="1"/>
        <v>0.7965399555292833</v>
      </c>
      <c r="F22" s="4">
        <v>20773</v>
      </c>
      <c r="G22" s="9">
        <f t="shared" si="2"/>
        <v>1.00046476122591</v>
      </c>
      <c r="H22" s="4">
        <v>18471</v>
      </c>
      <c r="I22" s="9">
        <f t="shared" si="3"/>
        <v>1.006606073751293</v>
      </c>
      <c r="J22" s="5">
        <f t="shared" si="4"/>
        <v>-2302</v>
      </c>
      <c r="K22" s="10">
        <f t="shared" si="5"/>
        <v>-11.081692581716652</v>
      </c>
    </row>
    <row r="23" spans="1:11" ht="15" customHeight="1">
      <c r="A23" s="3" t="s">
        <v>16</v>
      </c>
      <c r="B23" s="4">
        <v>13266</v>
      </c>
      <c r="C23" s="9">
        <f t="shared" si="0"/>
        <v>0.8714382277997071</v>
      </c>
      <c r="D23" s="4">
        <v>11722</v>
      </c>
      <c r="E23" s="9">
        <f t="shared" si="1"/>
        <v>0.6943070611774435</v>
      </c>
      <c r="F23" s="4">
        <v>16176</v>
      </c>
      <c r="G23" s="9">
        <f t="shared" si="2"/>
        <v>0.7790650352664672</v>
      </c>
      <c r="H23" s="4">
        <v>18169</v>
      </c>
      <c r="I23" s="9">
        <f t="shared" si="3"/>
        <v>0.9901481107675405</v>
      </c>
      <c r="J23" s="5">
        <f t="shared" si="4"/>
        <v>1993</v>
      </c>
      <c r="K23" s="10">
        <f t="shared" si="5"/>
        <v>12.320722057368942</v>
      </c>
    </row>
    <row r="24" spans="1:11" ht="15" customHeight="1">
      <c r="A24" s="3" t="s">
        <v>17</v>
      </c>
      <c r="B24" s="4">
        <v>5348</v>
      </c>
      <c r="C24" s="9">
        <f t="shared" si="0"/>
        <v>0.3513079784616941</v>
      </c>
      <c r="D24" s="4">
        <v>11492</v>
      </c>
      <c r="E24" s="9">
        <f t="shared" si="1"/>
        <v>0.6806839060784149</v>
      </c>
      <c r="F24" s="4">
        <v>18518</v>
      </c>
      <c r="G24" s="9">
        <f t="shared" si="2"/>
        <v>0.891859935896664</v>
      </c>
      <c r="H24" s="4">
        <v>12749</v>
      </c>
      <c r="I24" s="9">
        <f t="shared" si="3"/>
        <v>0.6947767221187393</v>
      </c>
      <c r="J24" s="5">
        <f t="shared" si="4"/>
        <v>-5769</v>
      </c>
      <c r="K24" s="10">
        <f t="shared" si="5"/>
        <v>-31.153472297224322</v>
      </c>
    </row>
    <row r="25" spans="1:11" ht="15" customHeight="1">
      <c r="A25" s="3" t="s">
        <v>18</v>
      </c>
      <c r="B25" s="4">
        <v>921</v>
      </c>
      <c r="C25" s="9">
        <f t="shared" si="0"/>
        <v>0.06050012119731119</v>
      </c>
      <c r="D25" s="4">
        <v>1349</v>
      </c>
      <c r="E25" s="9">
        <f t="shared" si="1"/>
        <v>0.07990276621125841</v>
      </c>
      <c r="F25" s="4">
        <v>5669</v>
      </c>
      <c r="G25" s="9">
        <f t="shared" si="2"/>
        <v>0.2730291595527697</v>
      </c>
      <c r="H25" s="4">
        <v>9903</v>
      </c>
      <c r="I25" s="9">
        <f t="shared" si="3"/>
        <v>0.539679494795033</v>
      </c>
      <c r="J25" s="5">
        <f t="shared" si="4"/>
        <v>4234</v>
      </c>
      <c r="K25" s="10">
        <f t="shared" si="5"/>
        <v>74.68689363203387</v>
      </c>
    </row>
    <row r="26" spans="1:11" ht="15" customHeight="1">
      <c r="A26" s="3" t="s">
        <v>19</v>
      </c>
      <c r="B26" s="4">
        <v>1833</v>
      </c>
      <c r="C26" s="9">
        <f t="shared" si="0"/>
        <v>0.12040903599855747</v>
      </c>
      <c r="D26" s="4">
        <v>4039</v>
      </c>
      <c r="E26" s="9">
        <f t="shared" si="1"/>
        <v>0.23923444976076555</v>
      </c>
      <c r="F26" s="4">
        <v>9103</v>
      </c>
      <c r="G26" s="9">
        <f t="shared" si="2"/>
        <v>0.4384167294776613</v>
      </c>
      <c r="H26" s="4">
        <v>9885</v>
      </c>
      <c r="I26" s="9">
        <f t="shared" si="3"/>
        <v>0.5386985566039484</v>
      </c>
      <c r="J26" s="5">
        <f t="shared" si="4"/>
        <v>782</v>
      </c>
      <c r="K26" s="10">
        <f t="shared" si="5"/>
        <v>8.590574535867296</v>
      </c>
    </row>
    <row r="27" spans="1:11" ht="15" customHeight="1">
      <c r="A27" s="3" t="s">
        <v>20</v>
      </c>
      <c r="B27" s="4">
        <v>3466</v>
      </c>
      <c r="C27" s="9">
        <f t="shared" si="0"/>
        <v>0.2276801520845609</v>
      </c>
      <c r="D27" s="4">
        <v>7824</v>
      </c>
      <c r="E27" s="9">
        <f t="shared" si="1"/>
        <v>0.46342419780347355</v>
      </c>
      <c r="F27" s="4">
        <v>10901</v>
      </c>
      <c r="G27" s="9">
        <f t="shared" si="2"/>
        <v>0.5250116190306477</v>
      </c>
      <c r="H27" s="4">
        <v>9734</v>
      </c>
      <c r="I27" s="9">
        <f t="shared" si="3"/>
        <v>0.5304695751120722</v>
      </c>
      <c r="J27" s="5">
        <f t="shared" si="4"/>
        <v>-1167</v>
      </c>
      <c r="K27" s="10">
        <f t="shared" si="5"/>
        <v>-10.705439867902028</v>
      </c>
    </row>
    <row r="28" spans="1:11" ht="15" customHeight="1">
      <c r="A28" s="3" t="s">
        <v>21</v>
      </c>
      <c r="B28" s="4">
        <v>2414</v>
      </c>
      <c r="C28" s="9">
        <f t="shared" si="0"/>
        <v>0.15857469334452684</v>
      </c>
      <c r="D28" s="4">
        <v>3985</v>
      </c>
      <c r="E28" s="9">
        <f t="shared" si="1"/>
        <v>0.23603596986795017</v>
      </c>
      <c r="F28" s="4">
        <v>8190</v>
      </c>
      <c r="G28" s="9">
        <f t="shared" si="2"/>
        <v>0.3944450197102105</v>
      </c>
      <c r="H28" s="4">
        <v>8362</v>
      </c>
      <c r="I28" s="9">
        <f t="shared" si="3"/>
        <v>0.4557002863249586</v>
      </c>
      <c r="J28" s="5">
        <f t="shared" si="4"/>
        <v>172</v>
      </c>
      <c r="K28" s="10">
        <f t="shared" si="5"/>
        <v>2.1001221001221</v>
      </c>
    </row>
    <row r="29" spans="1:11" ht="15" customHeight="1">
      <c r="A29" s="3" t="s">
        <v>22</v>
      </c>
      <c r="B29" s="4">
        <v>3574</v>
      </c>
      <c r="C29" s="9">
        <f t="shared" si="0"/>
        <v>0.23477462883734007</v>
      </c>
      <c r="D29" s="4">
        <v>5599</v>
      </c>
      <c r="E29" s="9">
        <f t="shared" si="1"/>
        <v>0.33163497999765446</v>
      </c>
      <c r="F29" s="4">
        <v>5622</v>
      </c>
      <c r="G29" s="9">
        <f t="shared" si="2"/>
        <v>0.2707655556545548</v>
      </c>
      <c r="H29" s="4">
        <v>7415</v>
      </c>
      <c r="I29" s="9">
        <f t="shared" si="3"/>
        <v>0.40409203816067546</v>
      </c>
      <c r="J29" s="5">
        <f t="shared" si="4"/>
        <v>1793</v>
      </c>
      <c r="K29" s="10">
        <f t="shared" si="5"/>
        <v>31.892564923514765</v>
      </c>
    </row>
    <row r="30" spans="1:11" ht="15" customHeight="1">
      <c r="A30" s="3" t="s">
        <v>23</v>
      </c>
      <c r="B30" s="4">
        <v>1644</v>
      </c>
      <c r="C30" s="9">
        <f t="shared" si="0"/>
        <v>0.10799370168119392</v>
      </c>
      <c r="D30" s="4">
        <v>2922</v>
      </c>
      <c r="E30" s="9">
        <f t="shared" si="1"/>
        <v>0.17307330086678807</v>
      </c>
      <c r="F30" s="4">
        <v>5951</v>
      </c>
      <c r="G30" s="9">
        <f t="shared" si="2"/>
        <v>0.28661078294205894</v>
      </c>
      <c r="H30" s="4">
        <v>6844</v>
      </c>
      <c r="I30" s="9">
        <f t="shared" si="3"/>
        <v>0.37297449887682577</v>
      </c>
      <c r="J30" s="5">
        <f t="shared" si="4"/>
        <v>893</v>
      </c>
      <c r="K30" s="10">
        <f t="shared" si="5"/>
        <v>15.005881364476558</v>
      </c>
    </row>
    <row r="31" spans="1:11" ht="15" customHeight="1">
      <c r="A31" s="3" t="s">
        <v>24</v>
      </c>
      <c r="B31" s="4">
        <v>1086</v>
      </c>
      <c r="C31" s="9">
        <f t="shared" si="0"/>
        <v>0.07133890512516824</v>
      </c>
      <c r="D31" s="4">
        <v>1257</v>
      </c>
      <c r="E31" s="9">
        <f t="shared" si="1"/>
        <v>0.07445350417164702</v>
      </c>
      <c r="F31" s="4">
        <v>7135</v>
      </c>
      <c r="G31" s="9">
        <f t="shared" si="2"/>
        <v>0.34363433646304664</v>
      </c>
      <c r="H31" s="4">
        <v>5281</v>
      </c>
      <c r="I31" s="9">
        <f t="shared" si="3"/>
        <v>0.2877963659509814</v>
      </c>
      <c r="J31" s="5">
        <f t="shared" si="4"/>
        <v>-1854</v>
      </c>
      <c r="K31" s="10">
        <f t="shared" si="5"/>
        <v>-25.984583041345484</v>
      </c>
    </row>
    <row r="32" spans="1:11" ht="15" customHeight="1">
      <c r="A32" s="3" t="s">
        <v>25</v>
      </c>
      <c r="B32" s="4">
        <v>3214</v>
      </c>
      <c r="C32" s="9">
        <f t="shared" si="0"/>
        <v>0.21112637299474285</v>
      </c>
      <c r="D32" s="4">
        <v>2903</v>
      </c>
      <c r="E32" s="9">
        <f t="shared" si="1"/>
        <v>0.17194790979339006</v>
      </c>
      <c r="F32" s="4">
        <v>4148</v>
      </c>
      <c r="G32" s="9">
        <f t="shared" si="2"/>
        <v>0.19977508446373057</v>
      </c>
      <c r="H32" s="4">
        <v>3999</v>
      </c>
      <c r="I32" s="9">
        <f t="shared" si="3"/>
        <v>0.21793176811929083</v>
      </c>
      <c r="J32" s="5">
        <f t="shared" si="4"/>
        <v>-149</v>
      </c>
      <c r="K32" s="10">
        <f t="shared" si="5"/>
        <v>-3.592092574734812</v>
      </c>
    </row>
    <row r="33" spans="1:11" ht="15" customHeight="1">
      <c r="A33" s="3" t="s">
        <v>26</v>
      </c>
      <c r="B33" s="4">
        <v>3592</v>
      </c>
      <c r="C33" s="9">
        <f t="shared" si="0"/>
        <v>0.23595704162946993</v>
      </c>
      <c r="D33" s="4">
        <v>7144</v>
      </c>
      <c r="E33" s="9">
        <f t="shared" si="1"/>
        <v>0.42314704359765015</v>
      </c>
      <c r="F33" s="4">
        <v>7251</v>
      </c>
      <c r="G33" s="9">
        <f t="shared" si="2"/>
        <v>0.34922110353098124</v>
      </c>
      <c r="H33" s="4">
        <v>3957</v>
      </c>
      <c r="I33" s="9">
        <f t="shared" si="3"/>
        <v>0.21564291234009345</v>
      </c>
      <c r="J33" s="5">
        <f t="shared" si="4"/>
        <v>-3294</v>
      </c>
      <c r="K33" s="10">
        <f t="shared" si="5"/>
        <v>-45.42821679768308</v>
      </c>
    </row>
    <row r="34" spans="1:11" ht="15" customHeight="1">
      <c r="A34" s="3" t="s">
        <v>27</v>
      </c>
      <c r="B34" s="4">
        <v>1047</v>
      </c>
      <c r="C34" s="9">
        <f t="shared" si="0"/>
        <v>0.06877701074222022</v>
      </c>
      <c r="D34" s="4">
        <v>1711</v>
      </c>
      <c r="E34" s="9">
        <f t="shared" si="1"/>
        <v>0.10134442771494673</v>
      </c>
      <c r="F34" s="4">
        <v>2379</v>
      </c>
      <c r="G34" s="9">
        <f t="shared" si="2"/>
        <v>0.11457688667772783</v>
      </c>
      <c r="H34" s="4">
        <v>3612</v>
      </c>
      <c r="I34" s="9">
        <f t="shared" si="3"/>
        <v>0.19684159701097234</v>
      </c>
      <c r="J34" s="5">
        <f t="shared" si="4"/>
        <v>1233</v>
      </c>
      <c r="K34" s="10">
        <f t="shared" si="5"/>
        <v>51.82849936948297</v>
      </c>
    </row>
    <row r="35" spans="1:11" ht="15" customHeight="1">
      <c r="A35" s="3" t="s">
        <v>28</v>
      </c>
      <c r="B35" s="4">
        <v>1408</v>
      </c>
      <c r="C35" s="9">
        <f t="shared" si="0"/>
        <v>0.09249095618438019</v>
      </c>
      <c r="D35" s="4">
        <v>4194</v>
      </c>
      <c r="E35" s="9">
        <f t="shared" si="1"/>
        <v>0.24841527167532826</v>
      </c>
      <c r="F35" s="4">
        <v>3208</v>
      </c>
      <c r="G35" s="9">
        <f t="shared" si="2"/>
        <v>0.15450300649943288</v>
      </c>
      <c r="H35" s="4">
        <v>3238</v>
      </c>
      <c r="I35" s="9">
        <f t="shared" si="3"/>
        <v>0.17645988126288162</v>
      </c>
      <c r="J35" s="5">
        <f t="shared" si="4"/>
        <v>30</v>
      </c>
      <c r="K35" s="10">
        <f t="shared" si="5"/>
        <v>0.9351620947630923</v>
      </c>
    </row>
    <row r="36" spans="1:11" ht="15" customHeight="1">
      <c r="A36" s="3" t="s">
        <v>29</v>
      </c>
      <c r="B36" s="4">
        <v>2321</v>
      </c>
      <c r="C36" s="9">
        <f t="shared" si="0"/>
        <v>0.15246556058518923</v>
      </c>
      <c r="D36" s="4">
        <v>2218</v>
      </c>
      <c r="E36" s="9">
        <f t="shared" si="1"/>
        <v>0.13137460004193563</v>
      </c>
      <c r="F36" s="4">
        <v>2297</v>
      </c>
      <c r="G36" s="9">
        <f t="shared" si="2"/>
        <v>0.11062762030211888</v>
      </c>
      <c r="H36" s="4">
        <v>1971</v>
      </c>
      <c r="I36" s="9">
        <f t="shared" si="3"/>
        <v>0.1074127319237615</v>
      </c>
      <c r="J36" s="5">
        <f t="shared" si="4"/>
        <v>-326</v>
      </c>
      <c r="K36" s="10">
        <f t="shared" si="5"/>
        <v>-14.192424902046147</v>
      </c>
    </row>
    <row r="37" spans="1:11" ht="15" customHeight="1">
      <c r="A37" s="3" t="s">
        <v>30</v>
      </c>
      <c r="B37" s="4">
        <v>635</v>
      </c>
      <c r="C37" s="9">
        <f t="shared" si="0"/>
        <v>0.04171289572235897</v>
      </c>
      <c r="D37" s="4">
        <v>585</v>
      </c>
      <c r="E37" s="9">
        <f t="shared" si="1"/>
        <v>0.034650198838833336</v>
      </c>
      <c r="F37" s="4">
        <v>723</v>
      </c>
      <c r="G37" s="9">
        <f t="shared" si="2"/>
        <v>0.03482097060445448</v>
      </c>
      <c r="H37" s="4">
        <v>1567</v>
      </c>
      <c r="I37" s="9">
        <f t="shared" si="3"/>
        <v>0.0853961191905298</v>
      </c>
      <c r="J37" s="5">
        <f t="shared" si="4"/>
        <v>844</v>
      </c>
      <c r="K37" s="10">
        <f t="shared" si="5"/>
        <v>116.73582295988936</v>
      </c>
    </row>
    <row r="38" spans="1:11" ht="15" customHeight="1">
      <c r="A38" s="3" t="s">
        <v>31</v>
      </c>
      <c r="B38" s="4">
        <v>743</v>
      </c>
      <c r="C38" s="9">
        <f t="shared" si="0"/>
        <v>0.04880737247513813</v>
      </c>
      <c r="D38" s="4">
        <v>793</v>
      </c>
      <c r="E38" s="9">
        <f t="shared" si="1"/>
        <v>0.04697026953708519</v>
      </c>
      <c r="F38" s="4">
        <v>1062</v>
      </c>
      <c r="G38" s="9">
        <f t="shared" si="2"/>
        <v>0.05114781574264268</v>
      </c>
      <c r="H38" s="4">
        <v>1069</v>
      </c>
      <c r="I38" s="9">
        <f t="shared" si="3"/>
        <v>0.058256829237189764</v>
      </c>
      <c r="J38" s="5">
        <f t="shared" si="4"/>
        <v>7</v>
      </c>
      <c r="K38" s="10">
        <f t="shared" si="5"/>
        <v>0.6591337099811676</v>
      </c>
    </row>
    <row r="39" spans="1:11" ht="15" customHeight="1">
      <c r="A39" s="3" t="s">
        <v>32</v>
      </c>
      <c r="B39" s="4">
        <v>704</v>
      </c>
      <c r="C39" s="9">
        <f t="shared" si="0"/>
        <v>0.046245478092190095</v>
      </c>
      <c r="D39" s="4">
        <v>392</v>
      </c>
      <c r="E39" s="9">
        <f t="shared" si="1"/>
        <v>0.023218594777474646</v>
      </c>
      <c r="F39" s="4">
        <v>566</v>
      </c>
      <c r="G39" s="9">
        <f t="shared" si="2"/>
        <v>0.027259570348715404</v>
      </c>
      <c r="H39" s="4">
        <v>645</v>
      </c>
      <c r="I39" s="9">
        <f t="shared" si="3"/>
        <v>0.035150285180530774</v>
      </c>
      <c r="J39" s="5">
        <f t="shared" si="4"/>
        <v>79</v>
      </c>
      <c r="K39" s="10">
        <f t="shared" si="5"/>
        <v>13.957597173144876</v>
      </c>
    </row>
    <row r="40" spans="1:11" ht="15" customHeight="1">
      <c r="A40" s="3" t="s">
        <v>33</v>
      </c>
      <c r="B40" s="4">
        <v>561</v>
      </c>
      <c r="C40" s="9">
        <f t="shared" si="0"/>
        <v>0.036851865354713985</v>
      </c>
      <c r="D40" s="4">
        <v>460</v>
      </c>
      <c r="E40" s="9">
        <f t="shared" si="1"/>
        <v>0.027246310198056983</v>
      </c>
      <c r="F40" s="4">
        <v>528</v>
      </c>
      <c r="G40" s="9">
        <f t="shared" si="2"/>
        <v>0.025429422516116136</v>
      </c>
      <c r="H40" s="4">
        <v>525</v>
      </c>
      <c r="I40" s="9">
        <f t="shared" si="3"/>
        <v>0.02861069723996691</v>
      </c>
      <c r="J40" s="5">
        <f t="shared" si="4"/>
        <v>-3</v>
      </c>
      <c r="K40" s="10">
        <f t="shared" si="5"/>
        <v>-0.5681818181818182</v>
      </c>
    </row>
    <row r="41" spans="1:11" ht="15" customHeight="1">
      <c r="A41" s="3" t="s">
        <v>34</v>
      </c>
      <c r="B41" s="4">
        <v>1353</v>
      </c>
      <c r="C41" s="9">
        <f t="shared" si="0"/>
        <v>0.08887802820842784</v>
      </c>
      <c r="D41" s="4">
        <v>1672</v>
      </c>
      <c r="E41" s="9">
        <f t="shared" si="1"/>
        <v>0.09903441445902451</v>
      </c>
      <c r="F41" s="4">
        <v>1915</v>
      </c>
      <c r="G41" s="9">
        <f t="shared" si="2"/>
        <v>0.0922298184059894</v>
      </c>
      <c r="H41" s="4">
        <v>292</v>
      </c>
      <c r="I41" s="9">
        <f t="shared" si="3"/>
        <v>0.015912997322038738</v>
      </c>
      <c r="J41" s="5">
        <f t="shared" si="4"/>
        <v>-1623</v>
      </c>
      <c r="K41" s="10">
        <f t="shared" si="5"/>
        <v>-84.75195822454307</v>
      </c>
    </row>
    <row r="42" spans="1:11" ht="15" customHeight="1">
      <c r="A42" s="3" t="s">
        <v>35</v>
      </c>
      <c r="B42" s="4">
        <v>328</v>
      </c>
      <c r="C42" s="9">
        <f t="shared" si="0"/>
        <v>0.02154618865658857</v>
      </c>
      <c r="D42" s="4">
        <v>206</v>
      </c>
      <c r="E42" s="9">
        <f t="shared" si="1"/>
        <v>0.012201608479999432</v>
      </c>
      <c r="F42" s="4">
        <v>202</v>
      </c>
      <c r="G42" s="9">
        <f t="shared" si="2"/>
        <v>0.009728680583817158</v>
      </c>
      <c r="H42" s="4">
        <v>173</v>
      </c>
      <c r="I42" s="9">
        <f t="shared" si="3"/>
        <v>0.00942790594764624</v>
      </c>
      <c r="J42" s="5">
        <f t="shared" si="4"/>
        <v>-29</v>
      </c>
      <c r="K42" s="10">
        <f t="shared" si="5"/>
        <v>-14.356435643564355</v>
      </c>
    </row>
    <row r="43" spans="1:11" ht="15" customHeight="1">
      <c r="A43" s="3" t="s">
        <v>36</v>
      </c>
      <c r="B43" s="4">
        <v>49</v>
      </c>
      <c r="C43" s="9">
        <f t="shared" si="0"/>
        <v>0.0032187903785757315</v>
      </c>
      <c r="D43" s="4">
        <v>47</v>
      </c>
      <c r="E43" s="9">
        <f t="shared" si="1"/>
        <v>0.002783862128931909</v>
      </c>
      <c r="F43" s="4">
        <v>62</v>
      </c>
      <c r="G43" s="9">
        <f t="shared" si="2"/>
        <v>0.00298603067424091</v>
      </c>
      <c r="H43" s="4">
        <v>60</v>
      </c>
      <c r="I43" s="9">
        <f t="shared" si="3"/>
        <v>0.0032697939702819325</v>
      </c>
      <c r="J43" s="5">
        <f t="shared" si="4"/>
        <v>-2</v>
      </c>
      <c r="K43" s="10">
        <f t="shared" si="5"/>
        <v>-3.225806451612903</v>
      </c>
    </row>
    <row r="44" spans="1:11" s="8" customFormat="1" ht="15.75" customHeight="1">
      <c r="A44" s="7" t="s">
        <v>41</v>
      </c>
      <c r="B44" s="6">
        <v>17566</v>
      </c>
      <c r="C44" s="11">
        <f t="shared" si="0"/>
        <v>1.1539035059196183</v>
      </c>
      <c r="D44" s="6">
        <v>20246</v>
      </c>
      <c r="E44" s="11">
        <f t="shared" si="1"/>
        <v>1.1991930353692644</v>
      </c>
      <c r="F44" s="6">
        <v>29221</v>
      </c>
      <c r="G44" s="11">
        <f t="shared" si="2"/>
        <v>1.4073355214837684</v>
      </c>
      <c r="H44" s="6">
        <v>39267</v>
      </c>
      <c r="I44" s="11">
        <f t="shared" si="3"/>
        <v>2.1399166638510105</v>
      </c>
      <c r="J44" s="7">
        <f t="shared" si="4"/>
        <v>10046</v>
      </c>
      <c r="K44" s="12">
        <f t="shared" si="5"/>
        <v>34.37938468909346</v>
      </c>
    </row>
    <row r="45" spans="1:11" s="8" customFormat="1" ht="15.75" customHeight="1">
      <c r="A45" s="7" t="s">
        <v>42</v>
      </c>
      <c r="B45" s="7">
        <f>SUM(B8:B44)</f>
        <v>1522311</v>
      </c>
      <c r="C45" s="11">
        <f t="shared" si="0"/>
        <v>100</v>
      </c>
      <c r="D45" s="7">
        <f>SUM(D8:D44)</f>
        <v>1688302</v>
      </c>
      <c r="E45" s="11">
        <f t="shared" si="1"/>
        <v>100</v>
      </c>
      <c r="F45" s="7">
        <f>SUM(F8:F44)</f>
        <v>2076335</v>
      </c>
      <c r="G45" s="11">
        <f t="shared" si="2"/>
        <v>100</v>
      </c>
      <c r="H45" s="7">
        <f>SUM(H8:H44)</f>
        <v>1834978</v>
      </c>
      <c r="I45" s="11">
        <f t="shared" si="3"/>
        <v>100</v>
      </c>
      <c r="J45" s="7">
        <f t="shared" si="4"/>
        <v>-241357</v>
      </c>
      <c r="K45" s="12">
        <f t="shared" si="5"/>
        <v>-11.624183958754248</v>
      </c>
    </row>
    <row r="46" spans="1:11" s="8" customFormat="1" ht="15.75" customHeight="1">
      <c r="A46" s="15" t="s">
        <v>43</v>
      </c>
      <c r="B46" s="6">
        <v>124215</v>
      </c>
      <c r="C46" s="16">
        <f>(B46/B47)*100</f>
        <v>7.544065505190929</v>
      </c>
      <c r="D46" s="6">
        <v>114578</v>
      </c>
      <c r="E46" s="16">
        <f>(D46/D47)*100</f>
        <v>6.355276002839901</v>
      </c>
      <c r="F46" s="6">
        <v>124098</v>
      </c>
      <c r="G46" s="16">
        <f>(F46/F47)*100</f>
        <v>5.639708184707282</v>
      </c>
      <c r="H46" s="6">
        <v>126072</v>
      </c>
      <c r="I46" s="16">
        <f>(H46/H47)*100</f>
        <v>6.428800897478391</v>
      </c>
      <c r="J46" s="7">
        <f t="shared" si="4"/>
        <v>1974</v>
      </c>
      <c r="K46" s="12">
        <f t="shared" si="5"/>
        <v>1.5906783348643811</v>
      </c>
    </row>
    <row r="47" spans="1:11" s="8" customFormat="1" ht="15.75" customHeight="1">
      <c r="A47" s="7" t="s">
        <v>44</v>
      </c>
      <c r="B47" s="7">
        <f>B46+B45</f>
        <v>1646526</v>
      </c>
      <c r="C47" s="17"/>
      <c r="D47" s="7">
        <f>D46+D45</f>
        <v>1802880</v>
      </c>
      <c r="E47" s="17"/>
      <c r="F47" s="7">
        <f>F46+F45</f>
        <v>2200433</v>
      </c>
      <c r="G47" s="17"/>
      <c r="H47" s="7">
        <f>H46+H45</f>
        <v>1961050</v>
      </c>
      <c r="I47" s="17"/>
      <c r="J47" s="7">
        <f t="shared" si="4"/>
        <v>-239383</v>
      </c>
      <c r="K47" s="12">
        <f t="shared" si="5"/>
        <v>-10.878904288383241</v>
      </c>
    </row>
  </sheetData>
  <mergeCells count="17">
    <mergeCell ref="D5:E5"/>
    <mergeCell ref="D6:E6"/>
    <mergeCell ref="A5:A7"/>
    <mergeCell ref="J5:K5"/>
    <mergeCell ref="J6:K6"/>
    <mergeCell ref="A2:K2"/>
    <mergeCell ref="A3:K3"/>
    <mergeCell ref="F5:G5"/>
    <mergeCell ref="F6:G6"/>
    <mergeCell ref="H5:I5"/>
    <mergeCell ref="H6:I6"/>
    <mergeCell ref="B5:C5"/>
    <mergeCell ref="B6:C6"/>
    <mergeCell ref="C46:C47"/>
    <mergeCell ref="E46:E47"/>
    <mergeCell ref="G46:G47"/>
    <mergeCell ref="I46:I47"/>
  </mergeCells>
  <conditionalFormatting sqref="J8:K47">
    <cfRule type="cellIs" priority="1" dxfId="0" operator="lessThan" stopIfTrue="1">
      <formula>0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80" r:id="rId1"/>
  <ignoredErrors>
    <ignoredError sqref="C45 D45:H4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2009-06-01T14:30:21Z</cp:lastPrinted>
  <dcterms:created xsi:type="dcterms:W3CDTF">2009-06-01T14:08:15Z</dcterms:created>
  <dcterms:modified xsi:type="dcterms:W3CDTF">2009-06-02T05:22:13Z</dcterms:modified>
  <cp:category/>
  <cp:version/>
  <cp:contentType/>
  <cp:contentStatus/>
</cp:coreProperties>
</file>