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7" activeTab="0"/>
  </bookViews>
  <sheets>
    <sheet name="2006-2007-2008-2009 Şubat Ayı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<sst xmlns="http://schemas.openxmlformats.org/spreadsheetml/2006/main" count="59" uniqueCount="53">
  <si>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MİLLİYETLER</t>
  </si>
  <si>
    <t>ALMANYA</t>
  </si>
  <si>
    <t>AVUSTURYA</t>
  </si>
  <si>
    <t>FRANSA</t>
  </si>
  <si>
    <t>RUSYA FEDERASYONU</t>
  </si>
  <si>
    <t>İNGİLTERE</t>
  </si>
  <si>
    <t>HOLLANDA</t>
  </si>
  <si>
    <t>İSRAİL</t>
  </si>
  <si>
    <t>BELÇİKA</t>
  </si>
  <si>
    <t>İSVİÇRE</t>
  </si>
  <si>
    <t>DANİMARKA</t>
  </si>
  <si>
    <t>NORVEÇ</t>
  </si>
  <si>
    <t>UKRAYNA</t>
  </si>
  <si>
    <t>POLONYA</t>
  </si>
  <si>
    <t>İSVEÇ</t>
  </si>
  <si>
    <t>FİNLANDİYA</t>
  </si>
  <si>
    <t>ROMANYA</t>
  </si>
  <si>
    <t>SLOVAKYA</t>
  </si>
  <si>
    <t>ÇEK CUMHURİYETİ</t>
  </si>
  <si>
    <t>İTALYA</t>
  </si>
  <si>
    <t>SLOVENYA</t>
  </si>
  <si>
    <t>MACARİSTAN</t>
  </si>
  <si>
    <t>AMERİKA BİRLEŞİK DEVLETLERİ</t>
  </si>
  <si>
    <t>KAZAKİSTAN</t>
  </si>
  <si>
    <t>BELARUS (BEYAZ RUSYA)</t>
  </si>
  <si>
    <t>PORTEKİZ</t>
  </si>
  <si>
    <t>BOSNA - HERSEK</t>
  </si>
  <si>
    <t>İSPANYA</t>
  </si>
  <si>
    <t>MOLDOVA</t>
  </si>
  <si>
    <t>YUNANİSTAN</t>
  </si>
  <si>
    <t>İRAN</t>
  </si>
  <si>
    <t>LİTVANYA</t>
  </si>
  <si>
    <t>JAPONYA</t>
  </si>
  <si>
    <t>KANADA</t>
  </si>
  <si>
    <t>LETONYA</t>
  </si>
  <si>
    <t>SIRBİSTAN</t>
  </si>
  <si>
    <t>ENDONEZYA</t>
  </si>
  <si>
    <t>2008 / 2009 YILI KARŞILAŞTIRMASI</t>
  </si>
  <si>
    <t>ZİYARETÇİ SAYISI</t>
  </si>
  <si>
    <t>MİLLİYET PAYI (%)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</si>
  <si>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</si>
  <si>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</si>
  <si>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</si>
  <si>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</si>
  <si>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</si>
  <si>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</si>
  <si>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2006 YILI ŞUBAT AYI</t>
  </si>
  <si>
    <t>2007 YILI ŞUBAT AYI</t>
  </si>
  <si>
    <t>2008 YILI ŞUBAT AYI</t>
  </si>
  <si>
    <t>2009 YILI ŞUBAT AYI</t>
  </si>
  <si>
    <t>ANTALYA İL KÜLTÜR VE TURİZM MÜDÜRLÜĞÜ</t>
  </si>
  <si>
    <t xml:space="preserve">2006 - 2009 YILLARINDA İLİMİZE GELEN ZİYARETÇİLERİN SAYISI VE MİLLİYETLERİNE GÖRE DAĞILIMI (ŞUBAT AYI) </t>
  </si>
  <si>
    <t>-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</si>
</sst>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3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vertical="center" wrapText="1"/>
    </xf>
    <xf numFmtId="173" fontId="5" fillId="0" borderId="2" xfId="0" applyNumberFormat="1" applyFont="1" applyFill="1" applyBorder="1" applyAlignment="1">
      <alignment vertical="center"/>
    </xf>
    <xf numFmtId="173" fontId="5" fillId="0" borderId="3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4.5" customHeight="1"/>
    <row r="5" spans="1:11" ht="31.5" customHeight="1">
      <c r="A5" s="9" t="s">
        <v>0</v>
      </c>
      <c r="B5" s="13" t="s">
        <v>46</v>
      </c>
      <c r="C5" s="13"/>
      <c r="D5" s="13" t="s">
        <v>47</v>
      </c>
      <c r="E5" s="13"/>
      <c r="F5" s="13" t="s">
        <v>48</v>
      </c>
      <c r="G5" s="13"/>
      <c r="H5" s="13" t="s">
        <v>49</v>
      </c>
      <c r="I5" s="13"/>
      <c r="J5" s="14" t="s">
        <v>37</v>
      </c>
      <c r="K5" s="14"/>
    </row>
    <row r="6" spans="1:11" ht="31.5" customHeight="1">
      <c r="A6" s="10"/>
      <c r="B6" s="5" t="s">
        <v>38</v>
      </c>
      <c r="C6" s="5" t="s">
        <v>39</v>
      </c>
      <c r="D6" s="5" t="s">
        <v>38</v>
      </c>
      <c r="E6" s="5" t="s">
        <v>39</v>
      </c>
      <c r="F6" s="5" t="s">
        <v>38</v>
      </c>
      <c r="G6" s="5" t="s">
        <v>39</v>
      </c>
      <c r="H6" s="5" t="s">
        <v>38</v>
      </c>
      <c r="I6" s="5" t="s">
        <v>39</v>
      </c>
      <c r="J6" s="5" t="s">
        <v>40</v>
      </c>
      <c r="K6" s="5" t="s">
        <v>41</v>
      </c>
    </row>
    <row r="7" spans="1:11" ht="15" customHeight="1">
      <c r="A7" s="8" t="s">
        <v>1</v>
      </c>
      <c r="B7" s="6">
        <v>66045</v>
      </c>
      <c r="C7" s="15">
        <f>(B7/B$44)*100</f>
        <v>59.71464995795698</v>
      </c>
      <c r="D7" s="6">
        <v>78853</v>
      </c>
      <c r="E7" s="15">
        <f>(D7/D$44)*100</f>
        <v>58.75475943877741</v>
      </c>
      <c r="F7" s="6">
        <v>85317</v>
      </c>
      <c r="G7" s="15">
        <f>(F7/F$44)*100</f>
        <v>56.125543546190734</v>
      </c>
      <c r="H7" s="6">
        <v>68889</v>
      </c>
      <c r="I7" s="15">
        <f>(H7/H$44)*100</f>
        <v>53.209287237000645</v>
      </c>
      <c r="J7" s="7">
        <f>(H7-F7)</f>
        <v>-16428</v>
      </c>
      <c r="K7" s="16">
        <f>(J7/F7)*100</f>
        <v>-19.255248074826824</v>
      </c>
    </row>
    <row r="8" spans="1:11" ht="15" customHeight="1">
      <c r="A8" s="8" t="s">
        <v>2</v>
      </c>
      <c r="B8" s="6">
        <v>6125</v>
      </c>
      <c r="C8" s="15">
        <f aca="true" t="shared" si="0" ref="C8:C46">(B8/B$44)*100</f>
        <v>5.537924611893201</v>
      </c>
      <c r="D8" s="6">
        <v>5345</v>
      </c>
      <c r="E8" s="15">
        <f aca="true" t="shared" si="1" ref="E8:E44">(D8/D$44)*100</f>
        <v>3.982653661880528</v>
      </c>
      <c r="F8" s="6">
        <v>9100</v>
      </c>
      <c r="G8" s="15">
        <f aca="true" t="shared" si="2" ref="G8:G44">(F8/F$44)*100</f>
        <v>5.986408878304859</v>
      </c>
      <c r="H8" s="6">
        <v>6890</v>
      </c>
      <c r="I8" s="15">
        <f aca="true" t="shared" si="3" ref="I8:I44">(H8/H$44)*100</f>
        <v>5.321778354496864</v>
      </c>
      <c r="J8" s="7">
        <f aca="true" t="shared" si="4" ref="J8:J46">(H8-F8)</f>
        <v>-2210</v>
      </c>
      <c r="K8" s="16">
        <f aca="true" t="shared" si="5" ref="K8:K46">(J8/F8)*100</f>
        <v>-24.285714285714285</v>
      </c>
    </row>
    <row r="9" spans="1:11" ht="15" customHeight="1">
      <c r="A9" s="8" t="s">
        <v>3</v>
      </c>
      <c r="B9" s="6">
        <v>4225</v>
      </c>
      <c r="C9" s="15">
        <f t="shared" si="0"/>
        <v>3.8200377935100045</v>
      </c>
      <c r="D9" s="6">
        <v>5712</v>
      </c>
      <c r="E9" s="15">
        <f t="shared" si="1"/>
        <v>4.256111827251932</v>
      </c>
      <c r="F9" s="6">
        <v>5222</v>
      </c>
      <c r="G9" s="15">
        <f t="shared" si="2"/>
        <v>3.4352777101657113</v>
      </c>
      <c r="H9" s="6">
        <v>6840</v>
      </c>
      <c r="I9" s="15">
        <f t="shared" si="3"/>
        <v>5.283158772824173</v>
      </c>
      <c r="J9" s="7">
        <f t="shared" si="4"/>
        <v>1618</v>
      </c>
      <c r="K9" s="16">
        <f t="shared" si="5"/>
        <v>30.984297204136347</v>
      </c>
    </row>
    <row r="10" spans="1:11" ht="15" customHeight="1">
      <c r="A10" s="8" t="s">
        <v>4</v>
      </c>
      <c r="B10" s="6">
        <v>3763</v>
      </c>
      <c r="C10" s="15">
        <f t="shared" si="0"/>
        <v>3.4023200513557743</v>
      </c>
      <c r="D10" s="6">
        <v>6027</v>
      </c>
      <c r="E10" s="15">
        <f t="shared" si="1"/>
        <v>4.490823876548913</v>
      </c>
      <c r="F10" s="6">
        <v>7449</v>
      </c>
      <c r="G10" s="15">
        <f t="shared" si="2"/>
        <v>4.900303267526692</v>
      </c>
      <c r="H10" s="6">
        <v>6825</v>
      </c>
      <c r="I10" s="15">
        <f t="shared" si="3"/>
        <v>5.271572898322365</v>
      </c>
      <c r="J10" s="7">
        <f t="shared" si="4"/>
        <v>-624</v>
      </c>
      <c r="K10" s="16">
        <f t="shared" si="5"/>
        <v>-8.37696335078534</v>
      </c>
    </row>
    <row r="11" spans="1:11" ht="15" customHeight="1">
      <c r="A11" s="8" t="s">
        <v>5</v>
      </c>
      <c r="B11" s="6">
        <v>3199</v>
      </c>
      <c r="C11" s="15">
        <f t="shared" si="0"/>
        <v>2.8923789115830782</v>
      </c>
      <c r="D11" s="6">
        <v>3330</v>
      </c>
      <c r="E11" s="15">
        <f t="shared" si="1"/>
        <v>2.481241663996662</v>
      </c>
      <c r="F11" s="6">
        <v>4830</v>
      </c>
      <c r="G11" s="15">
        <f t="shared" si="2"/>
        <v>3.1774016354079637</v>
      </c>
      <c r="H11" s="6">
        <v>6277</v>
      </c>
      <c r="I11" s="15">
        <f t="shared" si="3"/>
        <v>4.8483022831896685</v>
      </c>
      <c r="J11" s="7">
        <f t="shared" si="4"/>
        <v>1447</v>
      </c>
      <c r="K11" s="16">
        <f t="shared" si="5"/>
        <v>29.958592132505174</v>
      </c>
    </row>
    <row r="12" spans="1:11" ht="15" customHeight="1">
      <c r="A12" s="8" t="s">
        <v>6</v>
      </c>
      <c r="B12" s="6">
        <v>5690</v>
      </c>
      <c r="C12" s="15">
        <f t="shared" si="0"/>
        <v>5.144618945579154</v>
      </c>
      <c r="D12" s="6">
        <v>6162</v>
      </c>
      <c r="E12" s="15">
        <f t="shared" si="1"/>
        <v>4.5914147548190485</v>
      </c>
      <c r="F12" s="6">
        <v>6797</v>
      </c>
      <c r="G12" s="15">
        <f t="shared" si="2"/>
        <v>4.471386939103091</v>
      </c>
      <c r="H12" s="6">
        <v>5971</v>
      </c>
      <c r="I12" s="15">
        <f t="shared" si="3"/>
        <v>4.611950443352797</v>
      </c>
      <c r="J12" s="7">
        <f t="shared" si="4"/>
        <v>-826</v>
      </c>
      <c r="K12" s="16">
        <f t="shared" si="5"/>
        <v>-12.1524201853759</v>
      </c>
    </row>
    <row r="13" spans="1:11" ht="15" customHeight="1">
      <c r="A13" s="8" t="s">
        <v>7</v>
      </c>
      <c r="B13" s="6">
        <v>6152</v>
      </c>
      <c r="C13" s="15">
        <f t="shared" si="0"/>
        <v>5.562336687733384</v>
      </c>
      <c r="D13" s="6">
        <v>9723</v>
      </c>
      <c r="E13" s="15">
        <f t="shared" si="1"/>
        <v>7.244778588300163</v>
      </c>
      <c r="F13" s="6">
        <v>12150</v>
      </c>
      <c r="G13" s="15">
        <f t="shared" si="2"/>
        <v>7.992842623231214</v>
      </c>
      <c r="H13" s="6">
        <v>3820</v>
      </c>
      <c r="I13" s="15">
        <f t="shared" si="3"/>
        <v>2.950536039793617</v>
      </c>
      <c r="J13" s="7">
        <f t="shared" si="4"/>
        <v>-8330</v>
      </c>
      <c r="K13" s="16">
        <f t="shared" si="5"/>
        <v>-68.559670781893</v>
      </c>
    </row>
    <row r="14" spans="1:11" ht="15" customHeight="1">
      <c r="A14" s="8" t="s">
        <v>8</v>
      </c>
      <c r="B14" s="6">
        <v>2901</v>
      </c>
      <c r="C14" s="15">
        <f t="shared" si="0"/>
        <v>2.622941926384029</v>
      </c>
      <c r="D14" s="6">
        <v>3485</v>
      </c>
      <c r="E14" s="15">
        <f t="shared" si="1"/>
        <v>2.596734894603113</v>
      </c>
      <c r="F14" s="6">
        <v>3566</v>
      </c>
      <c r="G14" s="15">
        <f t="shared" si="2"/>
        <v>2.345882863740124</v>
      </c>
      <c r="H14" s="6">
        <v>3618</v>
      </c>
      <c r="I14" s="15">
        <f t="shared" si="3"/>
        <v>2.794512929835944</v>
      </c>
      <c r="J14" s="7">
        <f t="shared" si="4"/>
        <v>52</v>
      </c>
      <c r="K14" s="16">
        <f t="shared" si="5"/>
        <v>1.4582164890633762</v>
      </c>
    </row>
    <row r="15" spans="1:11" ht="15" customHeight="1">
      <c r="A15" s="8" t="s">
        <v>9</v>
      </c>
      <c r="B15" s="6">
        <v>2507</v>
      </c>
      <c r="C15" s="15">
        <f t="shared" si="0"/>
        <v>2.2667064493087765</v>
      </c>
      <c r="D15" s="6">
        <v>2334</v>
      </c>
      <c r="E15" s="15">
        <f t="shared" si="1"/>
        <v>1.7391045176481108</v>
      </c>
      <c r="F15" s="6">
        <v>2286</v>
      </c>
      <c r="G15" s="15">
        <f t="shared" si="2"/>
        <v>1.5038385380005395</v>
      </c>
      <c r="H15" s="6">
        <v>3004</v>
      </c>
      <c r="I15" s="15">
        <f t="shared" si="3"/>
        <v>2.3202644668952948</v>
      </c>
      <c r="J15" s="7">
        <f t="shared" si="4"/>
        <v>718</v>
      </c>
      <c r="K15" s="16">
        <f t="shared" si="5"/>
        <v>31.408573928258964</v>
      </c>
    </row>
    <row r="16" spans="1:11" ht="15" customHeight="1">
      <c r="A16" s="8" t="s">
        <v>10</v>
      </c>
      <c r="B16" s="6">
        <v>2972</v>
      </c>
      <c r="C16" s="15">
        <f t="shared" si="0"/>
        <v>2.6871366443341382</v>
      </c>
      <c r="D16" s="6">
        <v>2982</v>
      </c>
      <c r="E16" s="15">
        <f t="shared" si="1"/>
        <v>2.2219407333447587</v>
      </c>
      <c r="F16" s="6">
        <v>2931</v>
      </c>
      <c r="G16" s="15">
        <f t="shared" si="2"/>
        <v>1.9281499365177521</v>
      </c>
      <c r="H16" s="6">
        <v>2112</v>
      </c>
      <c r="I16" s="15">
        <f t="shared" si="3"/>
        <v>1.6312911298544814</v>
      </c>
      <c r="J16" s="7">
        <f t="shared" si="4"/>
        <v>-819</v>
      </c>
      <c r="K16" s="16">
        <f t="shared" si="5"/>
        <v>-27.942681678607983</v>
      </c>
    </row>
    <row r="17" spans="1:11" ht="15" customHeight="1">
      <c r="A17" s="8" t="s">
        <v>11</v>
      </c>
      <c r="B17" s="6">
        <v>260</v>
      </c>
      <c r="C17" s="15">
        <f t="shared" si="0"/>
        <v>0.2350792488313849</v>
      </c>
      <c r="D17" s="6">
        <v>583</v>
      </c>
      <c r="E17" s="15">
        <f t="shared" si="1"/>
        <v>0.4344035706036198</v>
      </c>
      <c r="F17" s="6">
        <v>1688</v>
      </c>
      <c r="G17" s="15">
        <f t="shared" si="2"/>
        <v>1.1104459545690772</v>
      </c>
      <c r="H17" s="6">
        <v>1404</v>
      </c>
      <c r="I17" s="15">
        <f t="shared" si="3"/>
        <v>1.0844378533691723</v>
      </c>
      <c r="J17" s="7">
        <f t="shared" si="4"/>
        <v>-284</v>
      </c>
      <c r="K17" s="16">
        <f t="shared" si="5"/>
        <v>-16.824644549763033</v>
      </c>
    </row>
    <row r="18" spans="1:11" ht="15" customHeight="1">
      <c r="A18" s="8" t="s">
        <v>12</v>
      </c>
      <c r="B18" s="6">
        <v>1368</v>
      </c>
      <c r="C18" s="15">
        <f t="shared" si="0"/>
        <v>1.236878509235902</v>
      </c>
      <c r="D18" s="6">
        <v>2420</v>
      </c>
      <c r="E18" s="15">
        <f t="shared" si="1"/>
        <v>1.8031846326942707</v>
      </c>
      <c r="F18" s="6">
        <v>2392</v>
      </c>
      <c r="G18" s="15">
        <f t="shared" si="2"/>
        <v>1.5735703337258489</v>
      </c>
      <c r="H18" s="6">
        <v>1178</v>
      </c>
      <c r="I18" s="15">
        <f t="shared" si="3"/>
        <v>0.9098773442086076</v>
      </c>
      <c r="J18" s="7">
        <f t="shared" si="4"/>
        <v>-1214</v>
      </c>
      <c r="K18" s="16">
        <f t="shared" si="5"/>
        <v>-50.75250836120402</v>
      </c>
    </row>
    <row r="19" spans="1:11" ht="15" customHeight="1">
      <c r="A19" s="8" t="s">
        <v>13</v>
      </c>
      <c r="B19" s="6">
        <v>451</v>
      </c>
      <c r="C19" s="15">
        <f t="shared" si="0"/>
        <v>0.4077720816267484</v>
      </c>
      <c r="D19" s="6">
        <v>542</v>
      </c>
      <c r="E19" s="15">
        <f t="shared" si="1"/>
        <v>0.4038537483141714</v>
      </c>
      <c r="F19" s="6">
        <v>666</v>
      </c>
      <c r="G19" s="15">
        <f t="shared" si="2"/>
        <v>0.43812618823637767</v>
      </c>
      <c r="H19" s="6">
        <v>943</v>
      </c>
      <c r="I19" s="15">
        <f t="shared" si="3"/>
        <v>0.7283653103469583</v>
      </c>
      <c r="J19" s="7">
        <f t="shared" si="4"/>
        <v>277</v>
      </c>
      <c r="K19" s="16">
        <f t="shared" si="5"/>
        <v>41.591591591591595</v>
      </c>
    </row>
    <row r="20" spans="1:11" ht="15" customHeight="1">
      <c r="A20" s="8" t="s">
        <v>14</v>
      </c>
      <c r="B20" s="6">
        <v>193</v>
      </c>
      <c r="C20" s="15">
        <f t="shared" si="0"/>
        <v>0.1745011347094511</v>
      </c>
      <c r="D20" s="6">
        <v>565</v>
      </c>
      <c r="E20" s="15">
        <f t="shared" si="1"/>
        <v>0.42099145350093514</v>
      </c>
      <c r="F20" s="6">
        <v>263</v>
      </c>
      <c r="G20" s="15">
        <f t="shared" si="2"/>
        <v>0.17301379505430528</v>
      </c>
      <c r="H20" s="6">
        <v>844</v>
      </c>
      <c r="I20" s="15">
        <f t="shared" si="3"/>
        <v>0.6518985386350296</v>
      </c>
      <c r="J20" s="7">
        <f t="shared" si="4"/>
        <v>581</v>
      </c>
      <c r="K20" s="16">
        <f t="shared" si="5"/>
        <v>220.9125475285171</v>
      </c>
    </row>
    <row r="21" spans="1:11" ht="15" customHeight="1">
      <c r="A21" s="8" t="s">
        <v>15</v>
      </c>
      <c r="B21" s="6">
        <v>380</v>
      </c>
      <c r="C21" s="15">
        <f t="shared" si="0"/>
        <v>0.34357736367663944</v>
      </c>
      <c r="D21" s="6">
        <v>716</v>
      </c>
      <c r="E21" s="15">
        <f t="shared" si="1"/>
        <v>0.5335042136401231</v>
      </c>
      <c r="F21" s="6">
        <v>406</v>
      </c>
      <c r="G21" s="15">
        <f t="shared" si="2"/>
        <v>0.2670859345705245</v>
      </c>
      <c r="H21" s="6">
        <v>644</v>
      </c>
      <c r="I21" s="15">
        <f t="shared" si="3"/>
        <v>0.4974202119442642</v>
      </c>
      <c r="J21" s="7">
        <f t="shared" si="4"/>
        <v>238</v>
      </c>
      <c r="K21" s="16">
        <f t="shared" si="5"/>
        <v>58.620689655172406</v>
      </c>
    </row>
    <row r="22" spans="1:11" ht="15" customHeight="1">
      <c r="A22" s="8" t="s">
        <v>16</v>
      </c>
      <c r="B22" s="6">
        <v>103</v>
      </c>
      <c r="C22" s="15">
        <f t="shared" si="0"/>
        <v>0.09312754857551017</v>
      </c>
      <c r="D22" s="6">
        <v>197</v>
      </c>
      <c r="E22" s="15">
        <f t="shared" si="1"/>
        <v>0.14678817051271542</v>
      </c>
      <c r="F22" s="6">
        <v>565</v>
      </c>
      <c r="G22" s="15">
        <f t="shared" si="2"/>
        <v>0.37168362815848854</v>
      </c>
      <c r="H22" s="6">
        <v>551</v>
      </c>
      <c r="I22" s="15">
        <f t="shared" si="3"/>
        <v>0.42558779003305836</v>
      </c>
      <c r="J22" s="7">
        <f t="shared" si="4"/>
        <v>-14</v>
      </c>
      <c r="K22" s="16">
        <f t="shared" si="5"/>
        <v>-2.47787610619469</v>
      </c>
    </row>
    <row r="23" spans="1:11" ht="15" customHeight="1">
      <c r="A23" s="8" t="s">
        <v>17</v>
      </c>
      <c r="B23" s="6">
        <v>165</v>
      </c>
      <c r="C23" s="15">
        <f t="shared" si="0"/>
        <v>0.14918490791222502</v>
      </c>
      <c r="D23" s="6">
        <v>185</v>
      </c>
      <c r="E23" s="15">
        <f t="shared" si="1"/>
        <v>0.13784675911092564</v>
      </c>
      <c r="F23" s="6">
        <v>529</v>
      </c>
      <c r="G23" s="15">
        <f t="shared" si="2"/>
        <v>0.3480011314970627</v>
      </c>
      <c r="H23" s="6">
        <v>503</v>
      </c>
      <c r="I23" s="15">
        <f t="shared" si="3"/>
        <v>0.3885129916272747</v>
      </c>
      <c r="J23" s="7">
        <f t="shared" si="4"/>
        <v>-26</v>
      </c>
      <c r="K23" s="16">
        <f t="shared" si="5"/>
        <v>-4.914933837429111</v>
      </c>
    </row>
    <row r="24" spans="1:11" ht="15" customHeight="1">
      <c r="A24" s="8" t="s">
        <v>18</v>
      </c>
      <c r="B24" s="6">
        <v>82</v>
      </c>
      <c r="C24" s="15">
        <f t="shared" si="0"/>
        <v>0.07414037847759063</v>
      </c>
      <c r="D24" s="6">
        <v>198</v>
      </c>
      <c r="E24" s="15">
        <f t="shared" si="1"/>
        <v>0.14753328812953126</v>
      </c>
      <c r="F24" s="6">
        <v>243</v>
      </c>
      <c r="G24" s="15">
        <f t="shared" si="2"/>
        <v>0.15985685246462428</v>
      </c>
      <c r="H24" s="6">
        <v>488</v>
      </c>
      <c r="I24" s="15">
        <f t="shared" si="3"/>
        <v>0.3769271171254673</v>
      </c>
      <c r="J24" s="7">
        <f t="shared" si="4"/>
        <v>245</v>
      </c>
      <c r="K24" s="16">
        <f t="shared" si="5"/>
        <v>100.8230452674897</v>
      </c>
    </row>
    <row r="25" spans="1:11" ht="15" customHeight="1">
      <c r="A25" s="8" t="s">
        <v>19</v>
      </c>
      <c r="B25" s="6">
        <v>388</v>
      </c>
      <c r="C25" s="15">
        <f t="shared" si="0"/>
        <v>0.35081057133298976</v>
      </c>
      <c r="D25" s="6">
        <v>373</v>
      </c>
      <c r="E25" s="15">
        <f t="shared" si="1"/>
        <v>0.2779288710722988</v>
      </c>
      <c r="F25" s="6">
        <v>383</v>
      </c>
      <c r="G25" s="15">
        <f t="shared" si="2"/>
        <v>0.25195545059239133</v>
      </c>
      <c r="H25" s="6">
        <v>414</v>
      </c>
      <c r="I25" s="15">
        <f t="shared" si="3"/>
        <v>0.31977013624988415</v>
      </c>
      <c r="J25" s="7">
        <f t="shared" si="4"/>
        <v>31</v>
      </c>
      <c r="K25" s="16">
        <f t="shared" si="5"/>
        <v>8.093994778067886</v>
      </c>
    </row>
    <row r="26" spans="1:11" ht="15" customHeight="1">
      <c r="A26" s="8" t="s">
        <v>20</v>
      </c>
      <c r="B26" s="6">
        <v>220</v>
      </c>
      <c r="C26" s="15">
        <f t="shared" si="0"/>
        <v>0.19891321054963337</v>
      </c>
      <c r="D26" s="6">
        <v>666</v>
      </c>
      <c r="E26" s="15">
        <f t="shared" si="1"/>
        <v>0.49624833279933234</v>
      </c>
      <c r="F26" s="6">
        <v>542</v>
      </c>
      <c r="G26" s="15">
        <f t="shared" si="2"/>
        <v>0.3565531441803554</v>
      </c>
      <c r="H26" s="6">
        <v>388</v>
      </c>
      <c r="I26" s="15">
        <f t="shared" si="3"/>
        <v>0.2996879537800846</v>
      </c>
      <c r="J26" s="7">
        <f t="shared" si="4"/>
        <v>-154</v>
      </c>
      <c r="K26" s="16">
        <f t="shared" si="5"/>
        <v>-28.413284132841326</v>
      </c>
    </row>
    <row r="27" spans="1:11" ht="15" customHeight="1">
      <c r="A27" s="8" t="s">
        <v>21</v>
      </c>
      <c r="B27" s="6">
        <v>309</v>
      </c>
      <c r="C27" s="15">
        <f t="shared" si="0"/>
        <v>0.27938264572653054</v>
      </c>
      <c r="D27" s="6">
        <v>67</v>
      </c>
      <c r="E27" s="15">
        <f t="shared" si="1"/>
        <v>0.04992288032665956</v>
      </c>
      <c r="F27" s="6">
        <v>172</v>
      </c>
      <c r="G27" s="15">
        <f t="shared" si="2"/>
        <v>0.11314970627125669</v>
      </c>
      <c r="H27" s="6">
        <v>226</v>
      </c>
      <c r="I27" s="15">
        <f t="shared" si="3"/>
        <v>0.17456050916056476</v>
      </c>
      <c r="J27" s="7">
        <f t="shared" si="4"/>
        <v>54</v>
      </c>
      <c r="K27" s="16">
        <f t="shared" si="5"/>
        <v>31.3953488372093</v>
      </c>
    </row>
    <row r="28" spans="1:11" ht="15" customHeight="1">
      <c r="A28" s="8" t="s">
        <v>22</v>
      </c>
      <c r="B28" s="6">
        <v>192</v>
      </c>
      <c r="C28" s="15">
        <f t="shared" si="0"/>
        <v>0.1735969837524073</v>
      </c>
      <c r="D28" s="6">
        <v>201</v>
      </c>
      <c r="E28" s="15">
        <f t="shared" si="1"/>
        <v>0.1497686409799787</v>
      </c>
      <c r="F28" s="6">
        <v>230</v>
      </c>
      <c r="G28" s="15">
        <f t="shared" si="2"/>
        <v>0.1513048397813316</v>
      </c>
      <c r="H28" s="6">
        <v>212</v>
      </c>
      <c r="I28" s="15">
        <f t="shared" si="3"/>
        <v>0.16374702629221122</v>
      </c>
      <c r="J28" s="7">
        <f t="shared" si="4"/>
        <v>-18</v>
      </c>
      <c r="K28" s="16">
        <f t="shared" si="5"/>
        <v>-7.82608695652174</v>
      </c>
    </row>
    <row r="29" spans="1:11" ht="15" customHeight="1">
      <c r="A29" s="8" t="s">
        <v>23</v>
      </c>
      <c r="B29" s="6">
        <v>132</v>
      </c>
      <c r="C29" s="15">
        <f t="shared" si="0"/>
        <v>0.11934792632978002</v>
      </c>
      <c r="D29" s="6">
        <v>109</v>
      </c>
      <c r="E29" s="15">
        <f t="shared" si="1"/>
        <v>0.08121782023292376</v>
      </c>
      <c r="F29" s="6">
        <v>184</v>
      </c>
      <c r="G29" s="15">
        <f t="shared" si="2"/>
        <v>0.12104387182506529</v>
      </c>
      <c r="H29" s="6">
        <v>201</v>
      </c>
      <c r="I29" s="15">
        <f t="shared" si="3"/>
        <v>0.1552507183242191</v>
      </c>
      <c r="J29" s="7">
        <f t="shared" si="4"/>
        <v>17</v>
      </c>
      <c r="K29" s="16">
        <f t="shared" si="5"/>
        <v>9.239130434782608</v>
      </c>
    </row>
    <row r="30" spans="1:11" ht="15" customHeight="1">
      <c r="A30" s="8" t="s">
        <v>24</v>
      </c>
      <c r="B30" s="6">
        <v>393</v>
      </c>
      <c r="C30" s="15">
        <f t="shared" si="0"/>
        <v>0.3553313261182087</v>
      </c>
      <c r="D30" s="6">
        <v>459</v>
      </c>
      <c r="E30" s="15">
        <f t="shared" si="1"/>
        <v>0.3420089861184588</v>
      </c>
      <c r="F30" s="6">
        <v>463</v>
      </c>
      <c r="G30" s="15">
        <f t="shared" si="2"/>
        <v>0.3045832209511154</v>
      </c>
      <c r="H30" s="6">
        <v>142</v>
      </c>
      <c r="I30" s="15">
        <f t="shared" si="3"/>
        <v>0.10967961195044336</v>
      </c>
      <c r="J30" s="7">
        <f t="shared" si="4"/>
        <v>-321</v>
      </c>
      <c r="K30" s="16">
        <f t="shared" si="5"/>
        <v>-69.3304535637149</v>
      </c>
    </row>
    <row r="31" spans="1:11" ht="15" customHeight="1">
      <c r="A31" s="8" t="s">
        <v>25</v>
      </c>
      <c r="B31" s="6">
        <v>81</v>
      </c>
      <c r="C31" s="15">
        <f t="shared" si="0"/>
        <v>0.07323622752054683</v>
      </c>
      <c r="D31" s="6">
        <v>68</v>
      </c>
      <c r="E31" s="15">
        <f t="shared" si="1"/>
        <v>0.05066799794347538</v>
      </c>
      <c r="F31" s="6">
        <v>77</v>
      </c>
      <c r="G31" s="15">
        <f t="shared" si="2"/>
        <v>0.050654228970271886</v>
      </c>
      <c r="H31" s="6">
        <v>132</v>
      </c>
      <c r="I31" s="15">
        <f t="shared" si="3"/>
        <v>0.10195569561590509</v>
      </c>
      <c r="J31" s="7">
        <f t="shared" si="4"/>
        <v>55</v>
      </c>
      <c r="K31" s="16">
        <f t="shared" si="5"/>
        <v>71.42857142857143</v>
      </c>
    </row>
    <row r="32" spans="1:11" ht="15" customHeight="1">
      <c r="A32" s="8" t="s">
        <v>26</v>
      </c>
      <c r="B32" s="6">
        <v>81</v>
      </c>
      <c r="C32" s="15">
        <f t="shared" si="0"/>
        <v>0.07323622752054683</v>
      </c>
      <c r="D32" s="6">
        <v>96</v>
      </c>
      <c r="E32" s="15">
        <f t="shared" si="1"/>
        <v>0.07153129121431819</v>
      </c>
      <c r="F32" s="6">
        <v>90</v>
      </c>
      <c r="G32" s="15">
        <f t="shared" si="2"/>
        <v>0.05920624165356455</v>
      </c>
      <c r="H32" s="6">
        <v>106</v>
      </c>
      <c r="I32" s="15">
        <f t="shared" si="3"/>
        <v>0.08187351314610561</v>
      </c>
      <c r="J32" s="7">
        <f t="shared" si="4"/>
        <v>16</v>
      </c>
      <c r="K32" s="16">
        <f t="shared" si="5"/>
        <v>17.77777777777778</v>
      </c>
    </row>
    <row r="33" spans="1:11" ht="15" customHeight="1">
      <c r="A33" s="8" t="s">
        <v>27</v>
      </c>
      <c r="B33" s="6">
        <v>175</v>
      </c>
      <c r="C33" s="15">
        <f t="shared" si="0"/>
        <v>0.1582264174826629</v>
      </c>
      <c r="D33" s="6">
        <v>92</v>
      </c>
      <c r="E33" s="15">
        <f t="shared" si="1"/>
        <v>0.06855082074705493</v>
      </c>
      <c r="F33" s="6">
        <v>443</v>
      </c>
      <c r="G33" s="15">
        <f t="shared" si="2"/>
        <v>0.29142627836143437</v>
      </c>
      <c r="H33" s="6">
        <v>90</v>
      </c>
      <c r="I33" s="15">
        <f t="shared" si="3"/>
        <v>0.06951524701084438</v>
      </c>
      <c r="J33" s="7">
        <f t="shared" si="4"/>
        <v>-353</v>
      </c>
      <c r="K33" s="16">
        <f t="shared" si="5"/>
        <v>-79.68397291196389</v>
      </c>
    </row>
    <row r="34" spans="1:11" ht="15" customHeight="1">
      <c r="A34" s="8" t="s">
        <v>28</v>
      </c>
      <c r="B34" s="6">
        <v>64</v>
      </c>
      <c r="C34" s="15">
        <f t="shared" si="0"/>
        <v>0.05786566125080243</v>
      </c>
      <c r="D34" s="6">
        <v>55</v>
      </c>
      <c r="E34" s="15">
        <f t="shared" si="1"/>
        <v>0.04098146892486979</v>
      </c>
      <c r="F34" s="6">
        <v>96</v>
      </c>
      <c r="G34" s="15">
        <f t="shared" si="2"/>
        <v>0.06315332443046884</v>
      </c>
      <c r="H34" s="6">
        <v>64</v>
      </c>
      <c r="I34" s="15">
        <f t="shared" si="3"/>
        <v>0.04943306454104489</v>
      </c>
      <c r="J34" s="7">
        <f t="shared" si="4"/>
        <v>-32</v>
      </c>
      <c r="K34" s="16">
        <f t="shared" si="5"/>
        <v>-33.33333333333333</v>
      </c>
    </row>
    <row r="35" spans="1:11" ht="15" customHeight="1">
      <c r="A35" s="8" t="s">
        <v>29</v>
      </c>
      <c r="B35" s="6">
        <v>74</v>
      </c>
      <c r="C35" s="15">
        <f t="shared" si="0"/>
        <v>0.06690717082124031</v>
      </c>
      <c r="D35" s="6">
        <v>62</v>
      </c>
      <c r="E35" s="15">
        <f t="shared" si="1"/>
        <v>0.04619729224258049</v>
      </c>
      <c r="F35" s="6">
        <v>99</v>
      </c>
      <c r="G35" s="15">
        <f t="shared" si="2"/>
        <v>0.065126865818921</v>
      </c>
      <c r="H35" s="6">
        <v>61</v>
      </c>
      <c r="I35" s="15">
        <f t="shared" si="3"/>
        <v>0.04711588964068341</v>
      </c>
      <c r="J35" s="7">
        <f t="shared" si="4"/>
        <v>-38</v>
      </c>
      <c r="K35" s="16">
        <f t="shared" si="5"/>
        <v>-38.38383838383838</v>
      </c>
    </row>
    <row r="36" spans="1:11" ht="15" customHeight="1">
      <c r="A36" s="8" t="s">
        <v>30</v>
      </c>
      <c r="B36" s="6">
        <v>30</v>
      </c>
      <c r="C36" s="15">
        <f t="shared" si="0"/>
        <v>0.027124528711313642</v>
      </c>
      <c r="D36" s="6">
        <v>24</v>
      </c>
      <c r="E36" s="15">
        <f t="shared" si="1"/>
        <v>0.017882822803579546</v>
      </c>
      <c r="F36" s="6">
        <v>43</v>
      </c>
      <c r="G36" s="15">
        <f t="shared" si="2"/>
        <v>0.02828742656781417</v>
      </c>
      <c r="H36" s="6">
        <v>45</v>
      </c>
      <c r="I36" s="15">
        <f t="shared" si="3"/>
        <v>0.03475762350542219</v>
      </c>
      <c r="J36" s="7">
        <f t="shared" si="4"/>
        <v>2</v>
      </c>
      <c r="K36" s="16">
        <f t="shared" si="5"/>
        <v>4.651162790697675</v>
      </c>
    </row>
    <row r="37" spans="1:11" ht="15" customHeight="1">
      <c r="A37" s="8" t="s">
        <v>31</v>
      </c>
      <c r="B37" s="6">
        <v>31</v>
      </c>
      <c r="C37" s="15">
        <f t="shared" si="0"/>
        <v>0.02802867966835743</v>
      </c>
      <c r="D37" s="6">
        <v>228</v>
      </c>
      <c r="E37" s="15">
        <f t="shared" si="1"/>
        <v>0.16988681663400568</v>
      </c>
      <c r="F37" s="6">
        <v>247</v>
      </c>
      <c r="G37" s="15">
        <f t="shared" si="2"/>
        <v>0.16248824098256046</v>
      </c>
      <c r="H37" s="6">
        <v>30</v>
      </c>
      <c r="I37" s="15">
        <f t="shared" si="3"/>
        <v>0.023171749003614794</v>
      </c>
      <c r="J37" s="7">
        <f t="shared" si="4"/>
        <v>-217</v>
      </c>
      <c r="K37" s="16">
        <f t="shared" si="5"/>
        <v>-87.85425101214574</v>
      </c>
    </row>
    <row r="38" spans="1:11" ht="15" customHeight="1">
      <c r="A38" s="8" t="s">
        <v>32</v>
      </c>
      <c r="B38" s="6">
        <v>37</v>
      </c>
      <c r="C38" s="15">
        <f t="shared" si="0"/>
        <v>0.03345358541062016</v>
      </c>
      <c r="D38" s="6">
        <v>33</v>
      </c>
      <c r="E38" s="15">
        <f t="shared" si="1"/>
        <v>0.024588881354921877</v>
      </c>
      <c r="F38" s="6">
        <v>34</v>
      </c>
      <c r="G38" s="15">
        <f t="shared" si="2"/>
        <v>0.022366802402457718</v>
      </c>
      <c r="H38" s="6">
        <v>27</v>
      </c>
      <c r="I38" s="15">
        <f t="shared" si="3"/>
        <v>0.020854574103253313</v>
      </c>
      <c r="J38" s="7">
        <f t="shared" si="4"/>
        <v>-7</v>
      </c>
      <c r="K38" s="16">
        <f t="shared" si="5"/>
        <v>-20.588235294117645</v>
      </c>
    </row>
    <row r="39" spans="1:11" ht="15" customHeight="1">
      <c r="A39" s="8" t="s">
        <v>33</v>
      </c>
      <c r="B39" s="6">
        <v>37</v>
      </c>
      <c r="C39" s="15">
        <f t="shared" si="0"/>
        <v>0.03345358541062016</v>
      </c>
      <c r="D39" s="6">
        <v>37</v>
      </c>
      <c r="E39" s="15">
        <f t="shared" si="1"/>
        <v>0.02756935182218513</v>
      </c>
      <c r="F39" s="6">
        <v>75</v>
      </c>
      <c r="G39" s="15">
        <f t="shared" si="2"/>
        <v>0.04933853471130379</v>
      </c>
      <c r="H39" s="6">
        <v>24</v>
      </c>
      <c r="I39" s="15">
        <f t="shared" si="3"/>
        <v>0.018537399202891835</v>
      </c>
      <c r="J39" s="7">
        <f t="shared" si="4"/>
        <v>-51</v>
      </c>
      <c r="K39" s="16">
        <f t="shared" si="5"/>
        <v>-68</v>
      </c>
    </row>
    <row r="40" spans="1:11" ht="15" customHeight="1">
      <c r="A40" s="8" t="s">
        <v>34</v>
      </c>
      <c r="B40" s="6">
        <v>74</v>
      </c>
      <c r="C40" s="15">
        <f t="shared" si="0"/>
        <v>0.06690717082124031</v>
      </c>
      <c r="D40" s="6">
        <v>100</v>
      </c>
      <c r="E40" s="15">
        <f t="shared" si="1"/>
        <v>0.07451176168158144</v>
      </c>
      <c r="F40" s="6">
        <v>41</v>
      </c>
      <c r="G40" s="15">
        <f t="shared" si="2"/>
        <v>0.026971732308846072</v>
      </c>
      <c r="H40" s="6">
        <v>24</v>
      </c>
      <c r="I40" s="15">
        <f t="shared" si="3"/>
        <v>0.018537399202891835</v>
      </c>
      <c r="J40" s="7">
        <f t="shared" si="4"/>
        <v>-17</v>
      </c>
      <c r="K40" s="16">
        <f t="shared" si="5"/>
        <v>-41.46341463414634</v>
      </c>
    </row>
    <row r="41" spans="1:11" ht="15" customHeight="1">
      <c r="A41" s="8" t="s">
        <v>35</v>
      </c>
      <c r="B41" s="6">
        <v>177</v>
      </c>
      <c r="C41" s="15">
        <f t="shared" si="0"/>
        <v>0.16003471939675049</v>
      </c>
      <c r="D41" s="6">
        <v>194</v>
      </c>
      <c r="E41" s="15">
        <f t="shared" si="1"/>
        <v>0.144552817662268</v>
      </c>
      <c r="F41" s="6">
        <v>0</v>
      </c>
      <c r="G41" s="15">
        <f t="shared" si="2"/>
        <v>0</v>
      </c>
      <c r="H41" s="6">
        <v>16</v>
      </c>
      <c r="I41" s="15">
        <f t="shared" si="3"/>
        <v>0.012358266135261222</v>
      </c>
      <c r="J41" s="7">
        <f t="shared" si="4"/>
        <v>16</v>
      </c>
      <c r="K41" s="16" t="s">
        <v>52</v>
      </c>
    </row>
    <row r="42" spans="1:11" ht="15" customHeight="1">
      <c r="A42" s="8" t="s">
        <v>36</v>
      </c>
      <c r="B42" s="6">
        <v>7</v>
      </c>
      <c r="C42" s="15">
        <f t="shared" si="0"/>
        <v>0.006329056699306517</v>
      </c>
      <c r="D42" s="6">
        <v>4</v>
      </c>
      <c r="E42" s="15">
        <f t="shared" si="1"/>
        <v>0.0029804704672632574</v>
      </c>
      <c r="F42" s="6">
        <v>4</v>
      </c>
      <c r="G42" s="15">
        <f t="shared" si="2"/>
        <v>0.002631388517936202</v>
      </c>
      <c r="H42" s="6">
        <v>2</v>
      </c>
      <c r="I42" s="15">
        <f t="shared" si="3"/>
        <v>0.0015447832669076528</v>
      </c>
      <c r="J42" s="7">
        <f t="shared" si="4"/>
        <v>-2</v>
      </c>
      <c r="K42" s="16">
        <f t="shared" si="5"/>
        <v>-50</v>
      </c>
    </row>
    <row r="43" spans="1:11" s="20" customFormat="1" ht="15.75" customHeight="1">
      <c r="A43" s="3" t="s">
        <v>42</v>
      </c>
      <c r="B43" s="17">
        <v>1518</v>
      </c>
      <c r="C43" s="18">
        <f t="shared" si="0"/>
        <v>1.3725011527924702</v>
      </c>
      <c r="D43" s="17">
        <v>1980</v>
      </c>
      <c r="E43" s="18">
        <f t="shared" si="1"/>
        <v>1.4753328812953124</v>
      </c>
      <c r="F43" s="17">
        <v>2388</v>
      </c>
      <c r="G43" s="18">
        <f t="shared" si="2"/>
        <v>1.5709389452079126</v>
      </c>
      <c r="H43" s="17">
        <v>6463</v>
      </c>
      <c r="I43" s="18">
        <f t="shared" si="3"/>
        <v>4.99196712701208</v>
      </c>
      <c r="J43" s="17">
        <f t="shared" si="4"/>
        <v>4075</v>
      </c>
      <c r="K43" s="19">
        <f t="shared" si="5"/>
        <v>170.64489112227804</v>
      </c>
    </row>
    <row r="44" spans="1:11" s="20" customFormat="1" ht="15.75" customHeight="1">
      <c r="A44" s="3" t="s">
        <v>43</v>
      </c>
      <c r="B44" s="17">
        <f>SUM(B7:B43)</f>
        <v>110601</v>
      </c>
      <c r="C44" s="18">
        <f t="shared" si="0"/>
        <v>100</v>
      </c>
      <c r="D44" s="17">
        <f aca="true" t="shared" si="6" ref="C44:H44">SUM(D7:D43)</f>
        <v>134207</v>
      </c>
      <c r="E44" s="18">
        <f t="shared" si="1"/>
        <v>100</v>
      </c>
      <c r="F44" s="17">
        <f t="shared" si="6"/>
        <v>152011</v>
      </c>
      <c r="G44" s="18">
        <f t="shared" si="2"/>
        <v>100</v>
      </c>
      <c r="H44" s="17">
        <f t="shared" si="6"/>
        <v>129468</v>
      </c>
      <c r="I44" s="18">
        <f t="shared" si="3"/>
        <v>100</v>
      </c>
      <c r="J44" s="17">
        <f t="shared" si="4"/>
        <v>-22543</v>
      </c>
      <c r="K44" s="19">
        <f t="shared" si="5"/>
        <v>-14.829847839958951</v>
      </c>
    </row>
    <row r="45" spans="1:11" s="20" customFormat="1" ht="15.75" customHeight="1">
      <c r="A45" s="4" t="s">
        <v>44</v>
      </c>
      <c r="B45" s="21">
        <v>17487</v>
      </c>
      <c r="C45" s="22">
        <f>(B45/B46)*100</f>
        <v>13.652332771219786</v>
      </c>
      <c r="D45" s="21">
        <v>16151</v>
      </c>
      <c r="E45" s="22">
        <f>(D45/D46)*100</f>
        <v>10.741696484390587</v>
      </c>
      <c r="F45" s="21">
        <v>17673</v>
      </c>
      <c r="G45" s="22">
        <f>(F45/F46)*100</f>
        <v>10.415242450673015</v>
      </c>
      <c r="H45" s="21">
        <v>18362</v>
      </c>
      <c r="I45" s="22">
        <f>(H45/H46)*100</f>
        <v>12.421024149360752</v>
      </c>
      <c r="J45" s="17">
        <f t="shared" si="4"/>
        <v>689</v>
      </c>
      <c r="K45" s="19">
        <f t="shared" si="5"/>
        <v>3.898602387823233</v>
      </c>
    </row>
    <row r="46" spans="1:11" s="20" customFormat="1" ht="15.75" customHeight="1">
      <c r="A46" s="3" t="s">
        <v>45</v>
      </c>
      <c r="B46" s="17">
        <f>B45+B44</f>
        <v>128088</v>
      </c>
      <c r="C46" s="23"/>
      <c r="D46" s="17">
        <f aca="true" t="shared" si="7" ref="C46:H46">D45+D44</f>
        <v>150358</v>
      </c>
      <c r="E46" s="23"/>
      <c r="F46" s="17">
        <f t="shared" si="7"/>
        <v>169684</v>
      </c>
      <c r="G46" s="23"/>
      <c r="H46" s="17">
        <f t="shared" si="7"/>
        <v>147830</v>
      </c>
      <c r="I46" s="23"/>
      <c r="J46" s="17">
        <f t="shared" si="4"/>
        <v>-21854</v>
      </c>
      <c r="K46" s="19">
        <f t="shared" si="5"/>
        <v>-12.879234341481812</v>
      </c>
    </row>
  </sheetData>
  <mergeCells count="12">
    <mergeCell ref="C45:C46"/>
    <mergeCell ref="E45:E46"/>
    <mergeCell ref="G45:G46"/>
    <mergeCell ref="I45:I46"/>
    <mergeCell ref="A5:A6"/>
    <mergeCell ref="A2:K2"/>
    <mergeCell ref="A3:K3"/>
    <mergeCell ref="B5:C5"/>
    <mergeCell ref="D5:E5"/>
    <mergeCell ref="F5:G5"/>
    <mergeCell ref="H5:I5"/>
    <mergeCell ref="J5:K5"/>
  </mergeCells>
  <conditionalFormatting sqref="J7:K4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ignoredErrors>
    <ignoredError sqref="E44 C44 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2009-03-03T10:56:56Z</dcterms:created>
  <dcterms:modified xsi:type="dcterms:W3CDTF">2009-03-04T09:17:26Z</dcterms:modified>
  <cp:category/>
  <cp:version/>
  <cp:contentType/>
  <cp:contentStatus/>
</cp:coreProperties>
</file>