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10_EKİM" sheetId="1" r:id="rId1"/>
    <sheet name="2010_OCAK-EKİM DÖNEMİ" sheetId="2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<sst xmlns="http://schemas.openxmlformats.org/spreadsheetml/2006/main" count="118" uniqueCount="47">
  <si>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</si>
  <si>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</si>
  <si>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</si>
  <si>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</si>
  <si>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</si>
  <si>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</si>
  <si>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</si>
  <si>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</si>
  <si>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</si>
  <si>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</si>
  <si>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</si>
  <si>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</si>
  <si>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</si>
  <si>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</si>
  <si>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</si>
  <si>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SİDE TİYATROSU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</si>
  <si>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</si>
  <si>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</si>
  <si>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</si>
  <si>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</si>
  <si>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</si>
  <si>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</si>
  <si>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</si>
  <si>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</si>
  <si>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</si>
  <si>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</si>
  <si>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</si>
  <si>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</si>
  <si>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</si>
  <si>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</si>
  <si>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Ücretsiz</t>
  </si>
  <si>
    <t>ÜCRETLİ ZİYARETÇİ</t>
  </si>
  <si>
    <t>ÜCRETSİZ ZİYARETÇİ</t>
  </si>
  <si>
    <t>MÜZE KARTLI ZİYARETÇİ</t>
  </si>
  <si>
    <t>TOPLAM MÜZE KART SATIŞI</t>
  </si>
  <si>
    <t>M Ü Z E    V E    Ö R E N    Y E R L E R İ    İ S T A T İ S T İ Ğ İ</t>
  </si>
  <si>
    <t>ANTALYA ATATÜRK EVİ VE MÜZESİ</t>
  </si>
  <si>
    <t>GİRİŞ ÜCRETİ (TL)</t>
  </si>
  <si>
    <t>MÜZE GELİRİ (TL)</t>
  </si>
  <si>
    <t>MÜZE KART GELİRİ (TL)</t>
  </si>
  <si>
    <t>A N T A L Y A   İ L   K Ü L T Ü R   V E   T U R İ Z M   M Ü D Ü R L Ü Ğ Ü</t>
  </si>
  <si>
    <t xml:space="preserve">MÜZE  VE ÖREN  YERLERİ  GELİRLER  TOPLAMI : </t>
  </si>
  <si>
    <t>SATILAN MÜZE KART SAYISI</t>
  </si>
  <si>
    <t>Alışveriş Merkezleri ve Standlarda Satılan Müze Kart</t>
  </si>
  <si>
    <t>ÖREN YERİ GELİRİ (TL)</t>
  </si>
  <si>
    <t>2010 YILI EKİM AYI</t>
  </si>
  <si>
    <t>2010 OCAK-EKİM DÖNEMİ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</si>
</sst>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  <numFmt numFmtId="182" formatCode="[$-41F]dd\ mmmm\ yyyy\ dddd"/>
    <numFmt numFmtId="183" formatCode="#,##0.00\ _T_L"/>
  </numFmts>
  <fonts count="51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3"/>
      <color indexed="16"/>
      <name val="Arial"/>
      <family val="2"/>
    </font>
    <font>
      <b/>
      <sz val="18"/>
      <color indexed="48"/>
      <name val="Arial"/>
      <family val="2"/>
    </font>
    <font>
      <b/>
      <sz val="20"/>
      <color indexed="12"/>
      <name val="Arial"/>
      <family val="2"/>
    </font>
    <font>
      <b/>
      <sz val="11"/>
      <color indexed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179" fontId="11" fillId="35" borderId="14" xfId="0" applyNumberFormat="1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horizontal="right" vertical="center"/>
    </xf>
    <xf numFmtId="179" fontId="11" fillId="36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33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8" fontId="3" fillId="0" borderId="19" xfId="0" applyNumberFormat="1" applyFont="1" applyBorder="1" applyAlignment="1">
      <alignment vertical="center"/>
    </xf>
    <xf numFmtId="4" fontId="11" fillId="36" borderId="17" xfId="0" applyNumberFormat="1" applyFont="1" applyFill="1" applyBorder="1" applyAlignment="1">
      <alignment vertical="center"/>
    </xf>
    <xf numFmtId="4" fontId="12" fillId="36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vertical="center"/>
    </xf>
    <xf numFmtId="179" fontId="3" fillId="33" borderId="10" xfId="0" applyNumberFormat="1" applyFont="1" applyFill="1" applyBorder="1" applyAlignment="1" applyProtection="1">
      <alignment vertical="center"/>
      <protection locked="0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11" fillId="35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11" fillId="36" borderId="23" xfId="0" applyFont="1" applyFill="1" applyBorder="1" applyAlignment="1">
      <alignment horizontal="right" vertical="center"/>
    </xf>
    <xf numFmtId="0" fontId="11" fillId="36" borderId="24" xfId="0" applyFont="1" applyFill="1" applyBorder="1" applyAlignment="1">
      <alignment horizontal="right" vertical="center"/>
    </xf>
    <xf numFmtId="0" fontId="11" fillId="35" borderId="25" xfId="0" applyFont="1" applyFill="1" applyBorder="1" applyAlignment="1">
      <alignment horizontal="right" vertical="center"/>
    </xf>
    <xf numFmtId="0" fontId="11" fillId="35" borderId="26" xfId="0" applyFont="1" applyFill="1" applyBorder="1" applyAlignment="1">
      <alignment horizontal="right" vertical="center"/>
    </xf>
    <xf numFmtId="0" fontId="16" fillId="33" borderId="16" xfId="0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20" xfId="0" applyFont="1" applyFill="1" applyBorder="1" applyAlignment="1">
      <alignment horizontal="right" vertical="center"/>
    </xf>
    <xf numFmtId="0" fontId="16" fillId="33" borderId="27" xfId="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179" fontId="3" fillId="0" borderId="39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left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39" xfId="0" applyNumberFormat="1" applyFon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showGridLines="0" view="pageBreakPreview" zoomScale="75" zoomScaleSheetLayoutView="75" zoomScalePageLayoutView="0" workbookViewId="0" topLeftCell="A1">
      <selection activeCell="O33" sqref="O33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5.75390625" style="1" customWidth="1"/>
    <col min="7" max="7" width="18.00390625" style="1" customWidth="1"/>
    <col min="8" max="8" width="14.125" style="1" customWidth="1"/>
    <col min="9" max="10" width="14.625" style="1" customWidth="1"/>
    <col min="11" max="11" width="0.875" style="1" customWidth="1"/>
    <col min="12" max="12" width="7.753906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64" t="s">
        <v>40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34.5" customHeight="1">
      <c r="B2" s="65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74" t="s">
        <v>45</v>
      </c>
      <c r="O3" s="74"/>
      <c r="P3" s="74"/>
    </row>
    <row r="4" spans="2:16" s="10" customFormat="1" ht="28.5" customHeight="1">
      <c r="B4" s="82" t="s">
        <v>18</v>
      </c>
      <c r="C4" s="80" t="s">
        <v>37</v>
      </c>
      <c r="D4" s="60" t="s">
        <v>31</v>
      </c>
      <c r="E4" s="60" t="s">
        <v>32</v>
      </c>
      <c r="F4" s="62" t="s">
        <v>33</v>
      </c>
      <c r="G4" s="60" t="s">
        <v>24</v>
      </c>
      <c r="H4" s="60" t="s">
        <v>42</v>
      </c>
      <c r="I4" s="58" t="s">
        <v>29</v>
      </c>
      <c r="J4" s="58" t="s">
        <v>38</v>
      </c>
      <c r="K4" s="26"/>
      <c r="L4" s="67" t="s">
        <v>25</v>
      </c>
      <c r="M4" s="68"/>
      <c r="N4" s="69"/>
      <c r="O4" s="60" t="s">
        <v>34</v>
      </c>
      <c r="P4" s="70" t="s">
        <v>39</v>
      </c>
    </row>
    <row r="5" spans="2:16" s="10" customFormat="1" ht="28.5" customHeight="1">
      <c r="B5" s="57"/>
      <c r="C5" s="81"/>
      <c r="D5" s="61"/>
      <c r="E5" s="61"/>
      <c r="F5" s="63"/>
      <c r="G5" s="61"/>
      <c r="H5" s="61"/>
      <c r="I5" s="59"/>
      <c r="J5" s="59"/>
      <c r="K5" s="27"/>
      <c r="L5" s="9" t="s">
        <v>26</v>
      </c>
      <c r="M5" s="9" t="s">
        <v>27</v>
      </c>
      <c r="N5" s="9" t="s">
        <v>28</v>
      </c>
      <c r="O5" s="61"/>
      <c r="P5" s="71"/>
    </row>
    <row r="6" spans="2:16" ht="19.5" customHeight="1">
      <c r="B6" s="28" t="s">
        <v>1</v>
      </c>
      <c r="C6" s="42">
        <v>15</v>
      </c>
      <c r="D6" s="12">
        <v>4912</v>
      </c>
      <c r="E6" s="12">
        <v>1848</v>
      </c>
      <c r="F6" s="12">
        <v>1435</v>
      </c>
      <c r="G6" s="12">
        <v>7280</v>
      </c>
      <c r="H6" s="12">
        <v>676</v>
      </c>
      <c r="I6" s="12">
        <f>SUM(D6:H6)</f>
        <v>16151</v>
      </c>
      <c r="J6" s="19">
        <f>D6*C6</f>
        <v>73680</v>
      </c>
      <c r="K6" s="27"/>
      <c r="L6" s="12">
        <v>356</v>
      </c>
      <c r="M6" s="12">
        <v>283</v>
      </c>
      <c r="N6" s="12">
        <v>37</v>
      </c>
      <c r="O6" s="12">
        <f>SUM(L6:N6)</f>
        <v>676</v>
      </c>
      <c r="P6" s="29">
        <v>10135</v>
      </c>
    </row>
    <row r="7" spans="2:16" ht="19.5" customHeight="1">
      <c r="B7" s="28" t="s">
        <v>0</v>
      </c>
      <c r="C7" s="42">
        <v>3</v>
      </c>
      <c r="D7" s="12">
        <v>760</v>
      </c>
      <c r="E7" s="12">
        <v>276</v>
      </c>
      <c r="F7" s="12">
        <v>411</v>
      </c>
      <c r="G7" s="12"/>
      <c r="H7" s="12">
        <v>38</v>
      </c>
      <c r="I7" s="12">
        <f>SUM(D7:H7)</f>
        <v>1485</v>
      </c>
      <c r="J7" s="19">
        <f>D7*C7</f>
        <v>2280</v>
      </c>
      <c r="K7" s="27"/>
      <c r="L7" s="12">
        <v>33</v>
      </c>
      <c r="M7" s="12">
        <v>5</v>
      </c>
      <c r="N7" s="12">
        <v>0</v>
      </c>
      <c r="O7" s="12">
        <f>SUM(L7:N7)</f>
        <v>38</v>
      </c>
      <c r="P7" s="29">
        <v>710</v>
      </c>
    </row>
    <row r="8" spans="2:16" ht="19.5" customHeight="1">
      <c r="B8" s="28" t="s">
        <v>2</v>
      </c>
      <c r="C8" s="42">
        <v>10</v>
      </c>
      <c r="D8" s="12">
        <v>2607</v>
      </c>
      <c r="E8" s="12">
        <v>1021</v>
      </c>
      <c r="F8" s="12">
        <v>563</v>
      </c>
      <c r="G8" s="12">
        <v>996</v>
      </c>
      <c r="H8" s="12">
        <v>93</v>
      </c>
      <c r="I8" s="12">
        <f>SUM(D8:H8)</f>
        <v>5280</v>
      </c>
      <c r="J8" s="19">
        <f>D8*C8</f>
        <v>26070</v>
      </c>
      <c r="K8" s="27"/>
      <c r="L8" s="12">
        <v>70</v>
      </c>
      <c r="M8" s="12">
        <v>23</v>
      </c>
      <c r="N8" s="12">
        <v>0</v>
      </c>
      <c r="O8" s="12">
        <f>SUM(L8:N8)</f>
        <v>93</v>
      </c>
      <c r="P8" s="29">
        <v>1630</v>
      </c>
    </row>
    <row r="9" spans="2:16" ht="21.75" customHeight="1">
      <c r="B9" s="53" t="s">
        <v>17</v>
      </c>
      <c r="C9" s="54"/>
      <c r="D9" s="4">
        <f aca="true" t="shared" si="0" ref="D9:J9">SUM(D6:D8)</f>
        <v>8279</v>
      </c>
      <c r="E9" s="4">
        <f t="shared" si="0"/>
        <v>3145</v>
      </c>
      <c r="F9" s="4">
        <f t="shared" si="0"/>
        <v>2409</v>
      </c>
      <c r="G9" s="4">
        <f t="shared" si="0"/>
        <v>8276</v>
      </c>
      <c r="H9" s="4">
        <f t="shared" si="0"/>
        <v>807</v>
      </c>
      <c r="I9" s="4">
        <f>SUM(I6:I8)</f>
        <v>22916</v>
      </c>
      <c r="J9" s="22">
        <f t="shared" si="0"/>
        <v>102030</v>
      </c>
      <c r="K9" s="2"/>
      <c r="L9" s="14">
        <f>SUM(L6:L8)</f>
        <v>459</v>
      </c>
      <c r="M9" s="14">
        <f>SUM(M6:M8)</f>
        <v>311</v>
      </c>
      <c r="N9" s="14">
        <f>SUM(N6:N8)</f>
        <v>37</v>
      </c>
      <c r="O9" s="14">
        <f>SUM(O6:O8)</f>
        <v>807</v>
      </c>
      <c r="P9" s="30">
        <f>SUM(P6:P8)</f>
        <v>12475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57" t="s">
        <v>19</v>
      </c>
      <c r="C11" s="66" t="s">
        <v>37</v>
      </c>
      <c r="D11" s="59" t="s">
        <v>31</v>
      </c>
      <c r="E11" s="59" t="s">
        <v>32</v>
      </c>
      <c r="F11" s="59" t="s">
        <v>33</v>
      </c>
      <c r="G11" s="59" t="s">
        <v>24</v>
      </c>
      <c r="H11" s="60" t="s">
        <v>42</v>
      </c>
      <c r="I11" s="59" t="s">
        <v>29</v>
      </c>
      <c r="J11" s="59" t="s">
        <v>44</v>
      </c>
      <c r="K11" s="27"/>
      <c r="L11" s="72" t="s">
        <v>25</v>
      </c>
      <c r="M11" s="72"/>
      <c r="N11" s="72"/>
      <c r="O11" s="59" t="s">
        <v>34</v>
      </c>
      <c r="P11" s="73" t="s">
        <v>39</v>
      </c>
    </row>
    <row r="12" spans="2:16" s="10" customFormat="1" ht="18.75" customHeight="1">
      <c r="B12" s="57"/>
      <c r="C12" s="66"/>
      <c r="D12" s="59"/>
      <c r="E12" s="59"/>
      <c r="F12" s="59"/>
      <c r="G12" s="59"/>
      <c r="H12" s="61"/>
      <c r="I12" s="59"/>
      <c r="J12" s="59"/>
      <c r="K12" s="27"/>
      <c r="L12" s="9" t="s">
        <v>26</v>
      </c>
      <c r="M12" s="9" t="s">
        <v>27</v>
      </c>
      <c r="N12" s="9" t="s">
        <v>28</v>
      </c>
      <c r="O12" s="59"/>
      <c r="P12" s="71"/>
    </row>
    <row r="13" spans="2:16" ht="19.5" customHeight="1">
      <c r="B13" s="39" t="s">
        <v>3</v>
      </c>
      <c r="C13" s="41">
        <v>15</v>
      </c>
      <c r="D13" s="15">
        <v>10116</v>
      </c>
      <c r="E13" s="15">
        <v>4372</v>
      </c>
      <c r="F13" s="15">
        <v>1305</v>
      </c>
      <c r="G13" s="15">
        <v>36405</v>
      </c>
      <c r="H13" s="15">
        <v>996</v>
      </c>
      <c r="I13" s="12">
        <f aca="true" t="shared" si="1" ref="I13:I29">SUM(D13:H13)</f>
        <v>53194</v>
      </c>
      <c r="J13" s="40">
        <f aca="true" t="shared" si="2" ref="J13:J28">D13*C13</f>
        <v>151740</v>
      </c>
      <c r="K13" s="27"/>
      <c r="L13" s="12">
        <v>751</v>
      </c>
      <c r="M13" s="12">
        <v>240</v>
      </c>
      <c r="N13" s="12">
        <v>5</v>
      </c>
      <c r="O13" s="12">
        <f>SUM(L13:N13)</f>
        <v>996</v>
      </c>
      <c r="P13" s="29">
        <v>17445</v>
      </c>
    </row>
    <row r="14" spans="2:16" ht="19.5" customHeight="1">
      <c r="B14" s="28" t="s">
        <v>4</v>
      </c>
      <c r="C14" s="42">
        <v>15</v>
      </c>
      <c r="D14" s="12">
        <v>4221</v>
      </c>
      <c r="E14" s="12">
        <v>2579</v>
      </c>
      <c r="F14" s="12">
        <v>755</v>
      </c>
      <c r="G14" s="15">
        <v>36022</v>
      </c>
      <c r="H14" s="15">
        <v>253</v>
      </c>
      <c r="I14" s="12">
        <f t="shared" si="1"/>
        <v>43830</v>
      </c>
      <c r="J14" s="40">
        <f t="shared" si="2"/>
        <v>63315</v>
      </c>
      <c r="K14" s="27"/>
      <c r="L14" s="12">
        <v>199</v>
      </c>
      <c r="M14" s="12">
        <v>46</v>
      </c>
      <c r="N14" s="12">
        <v>8</v>
      </c>
      <c r="O14" s="12">
        <f aca="true" t="shared" si="3" ref="O14:O30">SUM(L14:N14)</f>
        <v>253</v>
      </c>
      <c r="P14" s="29">
        <v>4480</v>
      </c>
    </row>
    <row r="15" spans="2:16" ht="19.5" customHeight="1">
      <c r="B15" s="28" t="s">
        <v>5</v>
      </c>
      <c r="C15" s="42">
        <v>8</v>
      </c>
      <c r="D15" s="12">
        <v>8680</v>
      </c>
      <c r="E15" s="12">
        <v>637</v>
      </c>
      <c r="F15" s="12">
        <v>1180</v>
      </c>
      <c r="G15" s="15">
        <v>8796</v>
      </c>
      <c r="H15" s="15">
        <v>197</v>
      </c>
      <c r="I15" s="12">
        <f t="shared" si="1"/>
        <v>19490</v>
      </c>
      <c r="J15" s="40">
        <f t="shared" si="2"/>
        <v>69440</v>
      </c>
      <c r="K15" s="27"/>
      <c r="L15" s="12">
        <v>145</v>
      </c>
      <c r="M15" s="12">
        <v>52</v>
      </c>
      <c r="N15" s="12">
        <v>0</v>
      </c>
      <c r="O15" s="12">
        <f t="shared" si="3"/>
        <v>197</v>
      </c>
      <c r="P15" s="29">
        <v>3420</v>
      </c>
    </row>
    <row r="16" spans="2:16" ht="19.5" customHeight="1">
      <c r="B16" s="28" t="s">
        <v>22</v>
      </c>
      <c r="C16" s="42">
        <v>10</v>
      </c>
      <c r="D16" s="12">
        <v>4287</v>
      </c>
      <c r="E16" s="12">
        <v>3189</v>
      </c>
      <c r="F16" s="12">
        <v>1040</v>
      </c>
      <c r="G16" s="15">
        <v>41930</v>
      </c>
      <c r="H16" s="15">
        <v>187</v>
      </c>
      <c r="I16" s="12">
        <f t="shared" si="1"/>
        <v>50633</v>
      </c>
      <c r="J16" s="40">
        <f t="shared" si="2"/>
        <v>42870</v>
      </c>
      <c r="K16" s="27"/>
      <c r="L16" s="12">
        <v>159</v>
      </c>
      <c r="M16" s="12">
        <v>26</v>
      </c>
      <c r="N16" s="12">
        <v>2</v>
      </c>
      <c r="O16" s="12">
        <f t="shared" si="3"/>
        <v>187</v>
      </c>
      <c r="P16" s="29">
        <v>3450</v>
      </c>
    </row>
    <row r="17" spans="2:16" ht="19.5" customHeight="1">
      <c r="B17" s="28" t="s">
        <v>9</v>
      </c>
      <c r="C17" s="42">
        <v>10</v>
      </c>
      <c r="D17" s="12">
        <v>5344</v>
      </c>
      <c r="E17" s="12">
        <v>2888</v>
      </c>
      <c r="F17" s="12">
        <v>866</v>
      </c>
      <c r="G17" s="15">
        <v>36065</v>
      </c>
      <c r="H17" s="15">
        <v>171</v>
      </c>
      <c r="I17" s="12">
        <f t="shared" si="1"/>
        <v>45334</v>
      </c>
      <c r="J17" s="40">
        <f t="shared" si="2"/>
        <v>53440</v>
      </c>
      <c r="K17" s="27"/>
      <c r="L17" s="12">
        <v>151</v>
      </c>
      <c r="M17" s="12">
        <v>20</v>
      </c>
      <c r="N17" s="12">
        <v>0</v>
      </c>
      <c r="O17" s="12">
        <f t="shared" si="3"/>
        <v>171</v>
      </c>
      <c r="P17" s="29">
        <v>3220</v>
      </c>
    </row>
    <row r="18" spans="2:16" ht="19.5" customHeight="1">
      <c r="B18" s="28" t="s">
        <v>7</v>
      </c>
      <c r="C18" s="42">
        <v>3</v>
      </c>
      <c r="D18" s="12">
        <v>2430</v>
      </c>
      <c r="E18" s="12">
        <v>76</v>
      </c>
      <c r="F18" s="12">
        <v>296</v>
      </c>
      <c r="G18" s="15">
        <v>700</v>
      </c>
      <c r="H18" s="15">
        <v>11</v>
      </c>
      <c r="I18" s="12">
        <f t="shared" si="1"/>
        <v>3513</v>
      </c>
      <c r="J18" s="40">
        <f t="shared" si="2"/>
        <v>7290</v>
      </c>
      <c r="K18" s="27"/>
      <c r="L18" s="12">
        <v>11</v>
      </c>
      <c r="M18" s="12">
        <v>0</v>
      </c>
      <c r="N18" s="12">
        <v>0</v>
      </c>
      <c r="O18" s="12">
        <f t="shared" si="3"/>
        <v>11</v>
      </c>
      <c r="P18" s="29">
        <v>220</v>
      </c>
    </row>
    <row r="19" spans="2:16" ht="19.5" customHeight="1">
      <c r="B19" s="28" t="s">
        <v>8</v>
      </c>
      <c r="C19" s="42">
        <v>8</v>
      </c>
      <c r="D19" s="12">
        <v>2695</v>
      </c>
      <c r="E19" s="12">
        <v>292</v>
      </c>
      <c r="F19" s="12">
        <v>496</v>
      </c>
      <c r="G19" s="15">
        <v>552</v>
      </c>
      <c r="H19" s="15">
        <v>27</v>
      </c>
      <c r="I19" s="12">
        <f t="shared" si="1"/>
        <v>4062</v>
      </c>
      <c r="J19" s="40">
        <f t="shared" si="2"/>
        <v>21560</v>
      </c>
      <c r="K19" s="27"/>
      <c r="L19" s="12">
        <v>22</v>
      </c>
      <c r="M19" s="12">
        <v>5</v>
      </c>
      <c r="N19" s="12">
        <v>0</v>
      </c>
      <c r="O19" s="12">
        <f t="shared" si="3"/>
        <v>27</v>
      </c>
      <c r="P19" s="29">
        <v>490</v>
      </c>
    </row>
    <row r="20" spans="2:16" ht="19.5" customHeight="1">
      <c r="B20" s="28" t="s">
        <v>6</v>
      </c>
      <c r="C20" s="42">
        <v>5</v>
      </c>
      <c r="D20" s="12">
        <v>7836</v>
      </c>
      <c r="E20" s="12">
        <v>430</v>
      </c>
      <c r="F20" s="12">
        <v>590</v>
      </c>
      <c r="G20" s="15">
        <v>291</v>
      </c>
      <c r="H20" s="15">
        <v>60</v>
      </c>
      <c r="I20" s="12">
        <f t="shared" si="1"/>
        <v>9207</v>
      </c>
      <c r="J20" s="40">
        <f t="shared" si="2"/>
        <v>39180</v>
      </c>
      <c r="K20" s="27"/>
      <c r="L20" s="12">
        <v>56</v>
      </c>
      <c r="M20" s="12">
        <v>4</v>
      </c>
      <c r="N20" s="12">
        <v>0</v>
      </c>
      <c r="O20" s="12">
        <f t="shared" si="3"/>
        <v>60</v>
      </c>
      <c r="P20" s="29">
        <v>1160</v>
      </c>
    </row>
    <row r="21" spans="2:16" ht="19.5" customHeight="1">
      <c r="B21" s="28" t="s">
        <v>16</v>
      </c>
      <c r="C21" s="42">
        <v>5</v>
      </c>
      <c r="D21" s="12">
        <v>3050</v>
      </c>
      <c r="E21" s="12">
        <v>46</v>
      </c>
      <c r="F21" s="12">
        <v>119</v>
      </c>
      <c r="G21" s="15"/>
      <c r="H21" s="15">
        <v>13</v>
      </c>
      <c r="I21" s="12">
        <f t="shared" si="1"/>
        <v>3228</v>
      </c>
      <c r="J21" s="40">
        <f t="shared" si="2"/>
        <v>15250</v>
      </c>
      <c r="K21" s="27"/>
      <c r="L21" s="12">
        <v>11</v>
      </c>
      <c r="M21" s="12">
        <v>2</v>
      </c>
      <c r="N21" s="12">
        <v>0</v>
      </c>
      <c r="O21" s="12">
        <f t="shared" si="3"/>
        <v>13</v>
      </c>
      <c r="P21" s="29">
        <v>240</v>
      </c>
    </row>
    <row r="22" spans="2:16" ht="19.5" customHeight="1">
      <c r="B22" s="28" t="s">
        <v>10</v>
      </c>
      <c r="C22" s="42">
        <v>3</v>
      </c>
      <c r="D22" s="12">
        <v>410</v>
      </c>
      <c r="E22" s="12">
        <v>576</v>
      </c>
      <c r="F22" s="12">
        <v>577</v>
      </c>
      <c r="G22" s="15"/>
      <c r="H22" s="15">
        <v>21</v>
      </c>
      <c r="I22" s="12">
        <f t="shared" si="1"/>
        <v>1584</v>
      </c>
      <c r="J22" s="40">
        <f t="shared" si="2"/>
        <v>1230</v>
      </c>
      <c r="K22" s="27"/>
      <c r="L22" s="12">
        <v>9</v>
      </c>
      <c r="M22" s="12">
        <v>12</v>
      </c>
      <c r="N22" s="12">
        <v>0</v>
      </c>
      <c r="O22" s="12">
        <f t="shared" si="3"/>
        <v>21</v>
      </c>
      <c r="P22" s="29">
        <v>300</v>
      </c>
    </row>
    <row r="23" spans="2:16" ht="19.5" customHeight="1">
      <c r="B23" s="28" t="s">
        <v>11</v>
      </c>
      <c r="C23" s="42">
        <v>3</v>
      </c>
      <c r="D23" s="12">
        <v>11095</v>
      </c>
      <c r="E23" s="12">
        <v>4126</v>
      </c>
      <c r="F23" s="12">
        <v>821</v>
      </c>
      <c r="G23" s="15">
        <v>144</v>
      </c>
      <c r="H23" s="15">
        <v>189</v>
      </c>
      <c r="I23" s="12">
        <f t="shared" si="1"/>
        <v>16375</v>
      </c>
      <c r="J23" s="40">
        <f t="shared" si="2"/>
        <v>33285</v>
      </c>
      <c r="K23" s="27"/>
      <c r="L23" s="12">
        <v>109</v>
      </c>
      <c r="M23" s="12">
        <v>80</v>
      </c>
      <c r="N23" s="12">
        <v>0</v>
      </c>
      <c r="O23" s="12">
        <f t="shared" si="3"/>
        <v>189</v>
      </c>
      <c r="P23" s="29">
        <v>2980</v>
      </c>
    </row>
    <row r="24" spans="2:16" ht="19.5" customHeight="1">
      <c r="B24" s="28" t="s">
        <v>23</v>
      </c>
      <c r="C24" s="42">
        <v>5</v>
      </c>
      <c r="D24" s="12">
        <v>1357</v>
      </c>
      <c r="E24" s="12"/>
      <c r="F24" s="12"/>
      <c r="G24" s="15"/>
      <c r="H24" s="15">
        <v>0</v>
      </c>
      <c r="I24" s="12">
        <f t="shared" si="1"/>
        <v>1357</v>
      </c>
      <c r="J24" s="40">
        <f t="shared" si="2"/>
        <v>6785</v>
      </c>
      <c r="K24" s="27"/>
      <c r="L24" s="12">
        <v>0</v>
      </c>
      <c r="M24" s="12">
        <v>0</v>
      </c>
      <c r="N24" s="12">
        <v>0</v>
      </c>
      <c r="O24" s="12">
        <f t="shared" si="3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349</v>
      </c>
      <c r="E25" s="12">
        <v>22</v>
      </c>
      <c r="F25" s="12">
        <v>89</v>
      </c>
      <c r="G25" s="15"/>
      <c r="H25" s="15">
        <v>0</v>
      </c>
      <c r="I25" s="12">
        <f t="shared" si="1"/>
        <v>460</v>
      </c>
      <c r="J25" s="40">
        <f t="shared" si="2"/>
        <v>1047</v>
      </c>
      <c r="K25" s="27"/>
      <c r="L25" s="12">
        <v>0</v>
      </c>
      <c r="M25" s="12">
        <v>0</v>
      </c>
      <c r="N25" s="12">
        <v>0</v>
      </c>
      <c r="O25" s="12">
        <f t="shared" si="3"/>
        <v>0</v>
      </c>
      <c r="P25" s="29">
        <v>0</v>
      </c>
    </row>
    <row r="26" spans="2:16" ht="19.5" customHeight="1">
      <c r="B26" s="28" t="s">
        <v>13</v>
      </c>
      <c r="C26" s="42">
        <v>10</v>
      </c>
      <c r="D26" s="12">
        <v>22072</v>
      </c>
      <c r="E26" s="12">
        <v>5114</v>
      </c>
      <c r="F26" s="12">
        <v>1306</v>
      </c>
      <c r="G26" s="15">
        <v>11247</v>
      </c>
      <c r="H26" s="15">
        <v>491</v>
      </c>
      <c r="I26" s="12">
        <f t="shared" si="1"/>
        <v>40230</v>
      </c>
      <c r="J26" s="40">
        <f t="shared" si="2"/>
        <v>220720</v>
      </c>
      <c r="K26" s="27"/>
      <c r="L26" s="12">
        <v>280</v>
      </c>
      <c r="M26" s="12">
        <v>206</v>
      </c>
      <c r="N26" s="12">
        <v>5</v>
      </c>
      <c r="O26" s="12">
        <f t="shared" si="3"/>
        <v>491</v>
      </c>
      <c r="P26" s="29">
        <v>7685</v>
      </c>
    </row>
    <row r="27" spans="2:16" ht="19.5" customHeight="1">
      <c r="B27" s="28" t="s">
        <v>14</v>
      </c>
      <c r="C27" s="42">
        <v>10</v>
      </c>
      <c r="D27" s="12">
        <v>1090</v>
      </c>
      <c r="E27" s="12">
        <v>242</v>
      </c>
      <c r="F27" s="12">
        <v>96</v>
      </c>
      <c r="G27" s="15"/>
      <c r="H27" s="15">
        <v>0</v>
      </c>
      <c r="I27" s="12">
        <f t="shared" si="1"/>
        <v>1428</v>
      </c>
      <c r="J27" s="40">
        <f t="shared" si="2"/>
        <v>10900</v>
      </c>
      <c r="K27" s="27"/>
      <c r="L27" s="12">
        <v>0</v>
      </c>
      <c r="M27" s="12">
        <v>0</v>
      </c>
      <c r="N27" s="12">
        <v>0</v>
      </c>
      <c r="O27" s="12">
        <f t="shared" si="3"/>
        <v>0</v>
      </c>
      <c r="P27" s="29">
        <v>0</v>
      </c>
    </row>
    <row r="28" spans="2:16" ht="19.5" customHeight="1">
      <c r="B28" s="28" t="s">
        <v>15</v>
      </c>
      <c r="C28" s="42">
        <v>10</v>
      </c>
      <c r="D28" s="12">
        <v>6920</v>
      </c>
      <c r="E28" s="12">
        <v>4999</v>
      </c>
      <c r="F28" s="12">
        <v>1515</v>
      </c>
      <c r="G28" s="15">
        <v>1345</v>
      </c>
      <c r="H28" s="15">
        <v>199</v>
      </c>
      <c r="I28" s="12">
        <f t="shared" si="1"/>
        <v>14978</v>
      </c>
      <c r="J28" s="40">
        <f t="shared" si="2"/>
        <v>69200</v>
      </c>
      <c r="K28" s="27"/>
      <c r="L28" s="12">
        <v>146</v>
      </c>
      <c r="M28" s="12">
        <v>53</v>
      </c>
      <c r="N28" s="12">
        <v>0</v>
      </c>
      <c r="O28" s="12">
        <f t="shared" si="3"/>
        <v>199</v>
      </c>
      <c r="P28" s="29">
        <v>3450</v>
      </c>
    </row>
    <row r="29" spans="2:16" ht="19.5" customHeight="1">
      <c r="B29" s="33" t="s">
        <v>36</v>
      </c>
      <c r="C29" s="43" t="s">
        <v>30</v>
      </c>
      <c r="D29" s="12"/>
      <c r="E29" s="12">
        <v>5141</v>
      </c>
      <c r="F29" s="12"/>
      <c r="G29" s="15"/>
      <c r="H29" s="15">
        <v>0</v>
      </c>
      <c r="I29" s="12">
        <f t="shared" si="1"/>
        <v>5141</v>
      </c>
      <c r="J29" s="40"/>
      <c r="K29" s="27"/>
      <c r="L29" s="48">
        <v>0</v>
      </c>
      <c r="M29" s="48">
        <v>0</v>
      </c>
      <c r="N29" s="48">
        <v>0</v>
      </c>
      <c r="O29" s="12">
        <f t="shared" si="3"/>
        <v>0</v>
      </c>
      <c r="P29" s="19">
        <v>0</v>
      </c>
    </row>
    <row r="30" spans="2:16" ht="19.5" customHeight="1">
      <c r="B30" s="75" t="s">
        <v>43</v>
      </c>
      <c r="C30" s="76"/>
      <c r="D30" s="76"/>
      <c r="E30" s="76"/>
      <c r="F30" s="76"/>
      <c r="G30" s="77"/>
      <c r="H30" s="15">
        <v>16</v>
      </c>
      <c r="I30" s="84">
        <v>16</v>
      </c>
      <c r="J30" s="83"/>
      <c r="K30" s="27"/>
      <c r="L30" s="13">
        <v>0</v>
      </c>
      <c r="M30" s="13">
        <v>16</v>
      </c>
      <c r="N30" s="13">
        <v>0</v>
      </c>
      <c r="O30" s="12">
        <f t="shared" si="3"/>
        <v>16</v>
      </c>
      <c r="P30" s="34">
        <v>160</v>
      </c>
    </row>
    <row r="31" spans="2:16" ht="21.75" customHeight="1">
      <c r="B31" s="55" t="s">
        <v>20</v>
      </c>
      <c r="C31" s="56"/>
      <c r="D31" s="14">
        <f aca="true" t="shared" si="4" ref="D31:I31">SUM(D13:D29)</f>
        <v>91952</v>
      </c>
      <c r="E31" s="14">
        <f t="shared" si="4"/>
        <v>34729</v>
      </c>
      <c r="F31" s="14">
        <f t="shared" si="4"/>
        <v>11051</v>
      </c>
      <c r="G31" s="14">
        <f t="shared" si="4"/>
        <v>173497</v>
      </c>
      <c r="H31" s="14">
        <f>SUM(H13:H30)</f>
        <v>2831</v>
      </c>
      <c r="I31" s="44">
        <f>SUM(I13:I30)</f>
        <v>314060</v>
      </c>
      <c r="J31" s="20">
        <f>SUM(J13:J30)</f>
        <v>807252</v>
      </c>
      <c r="K31" s="2"/>
      <c r="L31" s="14">
        <f>SUM(L13:L30)</f>
        <v>2049</v>
      </c>
      <c r="M31" s="14">
        <f>SUM(M13:M30)</f>
        <v>762</v>
      </c>
      <c r="N31" s="14">
        <f>SUM(N13:N30)</f>
        <v>20</v>
      </c>
      <c r="O31" s="14">
        <f>SUM(O13:O30)</f>
        <v>2831</v>
      </c>
      <c r="P31" s="30">
        <f>SUM(P13:P30)</f>
        <v>48700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51" t="s">
        <v>21</v>
      </c>
      <c r="C33" s="52"/>
      <c r="D33" s="23">
        <f aca="true" t="shared" si="5" ref="D33:J33">D31+D9</f>
        <v>100231</v>
      </c>
      <c r="E33" s="23">
        <f t="shared" si="5"/>
        <v>37874</v>
      </c>
      <c r="F33" s="23">
        <f t="shared" si="5"/>
        <v>13460</v>
      </c>
      <c r="G33" s="23">
        <f t="shared" si="5"/>
        <v>181773</v>
      </c>
      <c r="H33" s="23">
        <f t="shared" si="5"/>
        <v>3638</v>
      </c>
      <c r="I33" s="46">
        <f t="shared" si="5"/>
        <v>336976</v>
      </c>
      <c r="J33" s="24">
        <f t="shared" si="5"/>
        <v>909282</v>
      </c>
      <c r="K33" s="2"/>
      <c r="L33" s="25">
        <f>L31+L9</f>
        <v>2508</v>
      </c>
      <c r="M33" s="25">
        <f>M31+M9</f>
        <v>1073</v>
      </c>
      <c r="N33" s="25">
        <f>N31+N9</f>
        <v>57</v>
      </c>
      <c r="O33" s="25">
        <f>O31+O9</f>
        <v>3638</v>
      </c>
      <c r="P33" s="37">
        <f>P31+P9</f>
        <v>61175</v>
      </c>
    </row>
    <row r="34" spans="2:16" ht="24.75" customHeight="1" thickBot="1">
      <c r="B34" s="49" t="s">
        <v>41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38">
        <f>P33+J33</f>
        <v>970457</v>
      </c>
    </row>
    <row r="41" ht="15" customHeight="1">
      <c r="C41" s="47"/>
    </row>
  </sheetData>
  <sheetProtection/>
  <mergeCells count="32">
    <mergeCell ref="O4:O5"/>
    <mergeCell ref="G4:G5"/>
    <mergeCell ref="G11:G12"/>
    <mergeCell ref="B30:G30"/>
    <mergeCell ref="H4:H5"/>
    <mergeCell ref="H11:H12"/>
    <mergeCell ref="C4:C5"/>
    <mergeCell ref="B4:B5"/>
    <mergeCell ref="D11:D12"/>
    <mergeCell ref="I11:I12"/>
    <mergeCell ref="J11:J12"/>
    <mergeCell ref="F11:F12"/>
    <mergeCell ref="B1:P1"/>
    <mergeCell ref="B2:P2"/>
    <mergeCell ref="C11:C12"/>
    <mergeCell ref="L4:N4"/>
    <mergeCell ref="D4:D5"/>
    <mergeCell ref="P4:P5"/>
    <mergeCell ref="L11:N11"/>
    <mergeCell ref="O11:O12"/>
    <mergeCell ref="P11:P12"/>
    <mergeCell ref="N3:P3"/>
    <mergeCell ref="B34:O34"/>
    <mergeCell ref="B33:C33"/>
    <mergeCell ref="B9:C9"/>
    <mergeCell ref="B31:C31"/>
    <mergeCell ref="B11:B12"/>
    <mergeCell ref="I4:I5"/>
    <mergeCell ref="J4:J5"/>
    <mergeCell ref="E4:E5"/>
    <mergeCell ref="F4:F5"/>
    <mergeCell ref="E11:E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2 I6 I7:I8 I13:I29" formulaRange="1"/>
    <ignoredError sqref="I33" formulaRange="1" unlockedFormula="1"/>
    <ignoredError sqref="H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showGridLines="0" tabSelected="1" view="pageBreakPreview" zoomScale="75" zoomScaleSheetLayoutView="75" zoomScalePageLayoutView="0" workbookViewId="0" topLeftCell="A5">
      <selection activeCell="P33" sqref="P33"/>
    </sheetView>
  </sheetViews>
  <sheetFormatPr defaultColWidth="9.00390625" defaultRowHeight="15" customHeight="1"/>
  <cols>
    <col min="1" max="1" width="0.875" style="1" customWidth="1"/>
    <col min="2" max="2" width="30.75390625" style="1" customWidth="1"/>
    <col min="3" max="3" width="13.875" style="8" customWidth="1"/>
    <col min="4" max="4" width="13.25390625" style="1" customWidth="1"/>
    <col min="5" max="5" width="13.875" style="1" customWidth="1"/>
    <col min="6" max="6" width="14.625" style="1" customWidth="1"/>
    <col min="7" max="7" width="16.875" style="1" customWidth="1"/>
    <col min="8" max="8" width="14.125" style="1" customWidth="1"/>
    <col min="9" max="10" width="15.75390625" style="1" customWidth="1"/>
    <col min="11" max="11" width="0.875" style="1" customWidth="1"/>
    <col min="12" max="12" width="9.125" style="1" customWidth="1"/>
    <col min="13" max="13" width="12.75390625" style="1" customWidth="1"/>
    <col min="14" max="14" width="13.625" style="1" customWidth="1"/>
    <col min="15" max="15" width="14.25390625" style="1" customWidth="1"/>
    <col min="16" max="16" width="15.375" style="1" customWidth="1"/>
    <col min="17" max="16384" width="9.125" style="1" customWidth="1"/>
  </cols>
  <sheetData>
    <row r="1" spans="2:16" ht="39.75" customHeight="1">
      <c r="B1" s="64" t="s">
        <v>40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6" ht="34.5" customHeight="1">
      <c r="B2" s="65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6"/>
      <c r="N3" s="74" t="s">
        <v>46</v>
      </c>
      <c r="O3" s="74"/>
      <c r="P3" s="74"/>
    </row>
    <row r="4" spans="2:16" s="10" customFormat="1" ht="28.5" customHeight="1">
      <c r="B4" s="82" t="s">
        <v>18</v>
      </c>
      <c r="C4" s="80" t="s">
        <v>37</v>
      </c>
      <c r="D4" s="60" t="s">
        <v>31</v>
      </c>
      <c r="E4" s="60" t="s">
        <v>32</v>
      </c>
      <c r="F4" s="62" t="s">
        <v>33</v>
      </c>
      <c r="G4" s="60" t="s">
        <v>24</v>
      </c>
      <c r="H4" s="60" t="s">
        <v>42</v>
      </c>
      <c r="I4" s="58" t="s">
        <v>29</v>
      </c>
      <c r="J4" s="58" t="s">
        <v>38</v>
      </c>
      <c r="K4" s="26"/>
      <c r="L4" s="67" t="s">
        <v>25</v>
      </c>
      <c r="M4" s="68"/>
      <c r="N4" s="69"/>
      <c r="O4" s="60" t="s">
        <v>34</v>
      </c>
      <c r="P4" s="70" t="s">
        <v>39</v>
      </c>
    </row>
    <row r="5" spans="2:16" s="10" customFormat="1" ht="28.5" customHeight="1">
      <c r="B5" s="57"/>
      <c r="C5" s="81"/>
      <c r="D5" s="61"/>
      <c r="E5" s="61"/>
      <c r="F5" s="63"/>
      <c r="G5" s="61"/>
      <c r="H5" s="61"/>
      <c r="I5" s="59"/>
      <c r="J5" s="59"/>
      <c r="K5" s="27"/>
      <c r="L5" s="9" t="s">
        <v>26</v>
      </c>
      <c r="M5" s="9" t="s">
        <v>27</v>
      </c>
      <c r="N5" s="9" t="s">
        <v>28</v>
      </c>
      <c r="O5" s="61"/>
      <c r="P5" s="71"/>
    </row>
    <row r="6" spans="2:16" ht="19.5" customHeight="1">
      <c r="B6" s="28" t="s">
        <v>1</v>
      </c>
      <c r="C6" s="42">
        <v>15</v>
      </c>
      <c r="D6" s="12">
        <v>31403</v>
      </c>
      <c r="E6" s="12">
        <v>29391</v>
      </c>
      <c r="F6" s="12">
        <v>12608</v>
      </c>
      <c r="G6" s="12">
        <v>38593</v>
      </c>
      <c r="H6" s="12">
        <v>7411</v>
      </c>
      <c r="I6" s="12">
        <v>119406</v>
      </c>
      <c r="J6" s="19">
        <f>D6*C6</f>
        <v>471045</v>
      </c>
      <c r="K6" s="27"/>
      <c r="L6" s="12">
        <v>4242</v>
      </c>
      <c r="M6" s="12">
        <v>2789</v>
      </c>
      <c r="N6" s="12">
        <v>380</v>
      </c>
      <c r="O6" s="12">
        <f>N6+M6+L6</f>
        <v>7411</v>
      </c>
      <c r="P6" s="29">
        <v>114630</v>
      </c>
    </row>
    <row r="7" spans="2:16" ht="19.5" customHeight="1">
      <c r="B7" s="28" t="s">
        <v>0</v>
      </c>
      <c r="C7" s="42">
        <v>3</v>
      </c>
      <c r="D7" s="12">
        <v>6410</v>
      </c>
      <c r="E7" s="12">
        <v>6402</v>
      </c>
      <c r="F7" s="12">
        <v>2516</v>
      </c>
      <c r="G7" s="12">
        <v>0</v>
      </c>
      <c r="H7" s="12">
        <v>289</v>
      </c>
      <c r="I7" s="12">
        <v>15617</v>
      </c>
      <c r="J7" s="19">
        <f>D7*C7</f>
        <v>19230</v>
      </c>
      <c r="K7" s="27"/>
      <c r="L7" s="12">
        <v>178</v>
      </c>
      <c r="M7" s="12">
        <v>111</v>
      </c>
      <c r="N7" s="12">
        <v>0</v>
      </c>
      <c r="O7" s="12">
        <f>N7+M7+L7</f>
        <v>289</v>
      </c>
      <c r="P7" s="29">
        <v>4670</v>
      </c>
    </row>
    <row r="8" spans="2:16" ht="19.5" customHeight="1">
      <c r="B8" s="28" t="s">
        <v>2</v>
      </c>
      <c r="C8" s="42">
        <v>10</v>
      </c>
      <c r="D8" s="12">
        <v>17098</v>
      </c>
      <c r="E8" s="12">
        <v>18704</v>
      </c>
      <c r="F8" s="12">
        <v>9404</v>
      </c>
      <c r="G8" s="12">
        <v>9723</v>
      </c>
      <c r="H8" s="12">
        <v>1406</v>
      </c>
      <c r="I8" s="12">
        <v>56335</v>
      </c>
      <c r="J8" s="19">
        <f>D8*C8</f>
        <v>170980</v>
      </c>
      <c r="K8" s="27"/>
      <c r="L8" s="12">
        <v>816</v>
      </c>
      <c r="M8" s="12">
        <v>590</v>
      </c>
      <c r="N8" s="12">
        <v>0</v>
      </c>
      <c r="O8" s="12">
        <f>N8+M8+L8</f>
        <v>1406</v>
      </c>
      <c r="P8" s="29">
        <v>22220</v>
      </c>
    </row>
    <row r="9" spans="2:16" ht="21.75" customHeight="1">
      <c r="B9" s="53" t="s">
        <v>17</v>
      </c>
      <c r="C9" s="54"/>
      <c r="D9" s="4">
        <f aca="true" t="shared" si="0" ref="D9:J9">SUM(D6:D8)</f>
        <v>54911</v>
      </c>
      <c r="E9" s="4">
        <f t="shared" si="0"/>
        <v>54497</v>
      </c>
      <c r="F9" s="4">
        <f t="shared" si="0"/>
        <v>24528</v>
      </c>
      <c r="G9" s="4">
        <f t="shared" si="0"/>
        <v>48316</v>
      </c>
      <c r="H9" s="4">
        <f t="shared" si="0"/>
        <v>9106</v>
      </c>
      <c r="I9" s="4">
        <f>SUM(I6:I8)</f>
        <v>191358</v>
      </c>
      <c r="J9" s="22">
        <f t="shared" si="0"/>
        <v>661255</v>
      </c>
      <c r="K9" s="2"/>
      <c r="L9" s="14">
        <f>SUM(L6:L8)</f>
        <v>5236</v>
      </c>
      <c r="M9" s="14">
        <f>SUM(M6:M8)</f>
        <v>3490</v>
      </c>
      <c r="N9" s="14">
        <f>SUM(N6:N8)</f>
        <v>380</v>
      </c>
      <c r="O9" s="14">
        <f>SUM(O6:O8)</f>
        <v>9106</v>
      </c>
      <c r="P9" s="30">
        <f>SUM(P6:P8)</f>
        <v>141520</v>
      </c>
    </row>
    <row r="10" spans="2:16" s="2" customFormat="1" ht="4.5" customHeight="1" thickBot="1">
      <c r="B10" s="31"/>
      <c r="C10" s="7"/>
      <c r="D10" s="3"/>
      <c r="E10" s="3"/>
      <c r="F10" s="3"/>
      <c r="G10" s="3"/>
      <c r="H10" s="3"/>
      <c r="I10" s="3"/>
      <c r="J10" s="17"/>
      <c r="P10" s="32"/>
    </row>
    <row r="11" spans="2:16" s="10" customFormat="1" ht="24.75" customHeight="1">
      <c r="B11" s="57" t="s">
        <v>19</v>
      </c>
      <c r="C11" s="66" t="s">
        <v>37</v>
      </c>
      <c r="D11" s="59" t="s">
        <v>31</v>
      </c>
      <c r="E11" s="59" t="s">
        <v>32</v>
      </c>
      <c r="F11" s="59" t="s">
        <v>33</v>
      </c>
      <c r="G11" s="59" t="s">
        <v>24</v>
      </c>
      <c r="H11" s="60" t="s">
        <v>42</v>
      </c>
      <c r="I11" s="59" t="s">
        <v>29</v>
      </c>
      <c r="J11" s="59" t="s">
        <v>44</v>
      </c>
      <c r="K11" s="27"/>
      <c r="L11" s="72" t="s">
        <v>25</v>
      </c>
      <c r="M11" s="72"/>
      <c r="N11" s="72"/>
      <c r="O11" s="59" t="s">
        <v>34</v>
      </c>
      <c r="P11" s="73" t="s">
        <v>39</v>
      </c>
    </row>
    <row r="12" spans="2:16" s="10" customFormat="1" ht="18.75" customHeight="1">
      <c r="B12" s="57"/>
      <c r="C12" s="66"/>
      <c r="D12" s="59"/>
      <c r="E12" s="59"/>
      <c r="F12" s="59"/>
      <c r="G12" s="59"/>
      <c r="H12" s="61"/>
      <c r="I12" s="59"/>
      <c r="J12" s="59"/>
      <c r="K12" s="27"/>
      <c r="L12" s="9" t="s">
        <v>26</v>
      </c>
      <c r="M12" s="9" t="s">
        <v>27</v>
      </c>
      <c r="N12" s="9" t="s">
        <v>28</v>
      </c>
      <c r="O12" s="59"/>
      <c r="P12" s="71"/>
    </row>
    <row r="13" spans="2:16" ht="19.5" customHeight="1">
      <c r="B13" s="39" t="s">
        <v>3</v>
      </c>
      <c r="C13" s="41">
        <v>15</v>
      </c>
      <c r="D13" s="15">
        <v>69469</v>
      </c>
      <c r="E13" s="15">
        <v>49670</v>
      </c>
      <c r="F13" s="15">
        <v>14151</v>
      </c>
      <c r="G13" s="15">
        <v>212475</v>
      </c>
      <c r="H13" s="15">
        <v>13752</v>
      </c>
      <c r="I13" s="12">
        <v>359517</v>
      </c>
      <c r="J13" s="40">
        <f>D13*C13</f>
        <v>1042035</v>
      </c>
      <c r="K13" s="27"/>
      <c r="L13" s="12">
        <v>9400</v>
      </c>
      <c r="M13" s="12">
        <v>4222</v>
      </c>
      <c r="N13" s="12">
        <v>130</v>
      </c>
      <c r="O13" s="12">
        <f>SUM(L13:N13)</f>
        <v>13752</v>
      </c>
      <c r="P13" s="29">
        <v>230870</v>
      </c>
    </row>
    <row r="14" spans="2:16" ht="19.5" customHeight="1">
      <c r="B14" s="28" t="s">
        <v>4</v>
      </c>
      <c r="C14" s="42">
        <v>15</v>
      </c>
      <c r="D14" s="12">
        <v>26801</v>
      </c>
      <c r="E14" s="12">
        <v>19760</v>
      </c>
      <c r="F14" s="12">
        <v>10264</v>
      </c>
      <c r="G14" s="15">
        <v>184735</v>
      </c>
      <c r="H14" s="15">
        <v>2604</v>
      </c>
      <c r="I14" s="12">
        <v>244164</v>
      </c>
      <c r="J14" s="40">
        <f aca="true" t="shared" si="1" ref="J14:J28">D14*C14</f>
        <v>402015</v>
      </c>
      <c r="K14" s="27"/>
      <c r="L14" s="12">
        <v>1725</v>
      </c>
      <c r="M14" s="12">
        <v>810</v>
      </c>
      <c r="N14" s="12">
        <v>69</v>
      </c>
      <c r="O14" s="12">
        <f aca="true" t="shared" si="2" ref="O14:O30">SUM(L14:N14)</f>
        <v>2604</v>
      </c>
      <c r="P14" s="29">
        <v>42945</v>
      </c>
    </row>
    <row r="15" spans="2:16" ht="19.5" customHeight="1">
      <c r="B15" s="28" t="s">
        <v>5</v>
      </c>
      <c r="C15" s="42">
        <v>8</v>
      </c>
      <c r="D15" s="12">
        <v>82750</v>
      </c>
      <c r="E15" s="12">
        <v>10133</v>
      </c>
      <c r="F15" s="12">
        <v>25907</v>
      </c>
      <c r="G15" s="15">
        <v>50118</v>
      </c>
      <c r="H15" s="15">
        <v>3553</v>
      </c>
      <c r="I15" s="12">
        <v>172461</v>
      </c>
      <c r="J15" s="40">
        <f t="shared" si="1"/>
        <v>662000</v>
      </c>
      <c r="K15" s="27"/>
      <c r="L15" s="12">
        <v>2645</v>
      </c>
      <c r="M15" s="12">
        <v>908</v>
      </c>
      <c r="N15" s="12">
        <v>0</v>
      </c>
      <c r="O15" s="12">
        <f t="shared" si="2"/>
        <v>3553</v>
      </c>
      <c r="P15" s="29">
        <v>61980</v>
      </c>
    </row>
    <row r="16" spans="2:16" ht="19.5" customHeight="1">
      <c r="B16" s="28" t="s">
        <v>22</v>
      </c>
      <c r="C16" s="42">
        <v>10</v>
      </c>
      <c r="D16" s="12">
        <v>34240</v>
      </c>
      <c r="E16" s="12">
        <v>27945</v>
      </c>
      <c r="F16" s="12">
        <v>13787</v>
      </c>
      <c r="G16" s="15">
        <v>341200</v>
      </c>
      <c r="H16" s="15">
        <v>3057</v>
      </c>
      <c r="I16" s="12">
        <v>420229</v>
      </c>
      <c r="J16" s="40">
        <f t="shared" si="1"/>
        <v>342400</v>
      </c>
      <c r="K16" s="27"/>
      <c r="L16" s="12">
        <v>2181</v>
      </c>
      <c r="M16" s="12">
        <v>825</v>
      </c>
      <c r="N16" s="12">
        <v>51</v>
      </c>
      <c r="O16" s="12">
        <f t="shared" si="2"/>
        <v>3057</v>
      </c>
      <c r="P16" s="29">
        <v>52125</v>
      </c>
    </row>
    <row r="17" spans="2:16" ht="19.5" customHeight="1">
      <c r="B17" s="28" t="s">
        <v>9</v>
      </c>
      <c r="C17" s="42">
        <v>10</v>
      </c>
      <c r="D17" s="12">
        <v>39045</v>
      </c>
      <c r="E17" s="12">
        <v>24896</v>
      </c>
      <c r="F17" s="12">
        <v>11299</v>
      </c>
      <c r="G17" s="15">
        <v>332651</v>
      </c>
      <c r="H17" s="15">
        <v>1845</v>
      </c>
      <c r="I17" s="12">
        <v>409736</v>
      </c>
      <c r="J17" s="40">
        <f t="shared" si="1"/>
        <v>390450</v>
      </c>
      <c r="K17" s="27"/>
      <c r="L17" s="12">
        <v>1367</v>
      </c>
      <c r="M17" s="12">
        <v>474</v>
      </c>
      <c r="N17" s="12">
        <v>4</v>
      </c>
      <c r="O17" s="12">
        <f t="shared" si="2"/>
        <v>1845</v>
      </c>
      <c r="P17" s="29">
        <v>32100</v>
      </c>
    </row>
    <row r="18" spans="2:16" ht="19.5" customHeight="1">
      <c r="B18" s="28" t="s">
        <v>7</v>
      </c>
      <c r="C18" s="42">
        <v>3</v>
      </c>
      <c r="D18" s="12">
        <v>21980</v>
      </c>
      <c r="E18" s="12">
        <v>1731</v>
      </c>
      <c r="F18" s="12">
        <v>5757</v>
      </c>
      <c r="G18" s="15">
        <v>3216</v>
      </c>
      <c r="H18" s="15">
        <v>375</v>
      </c>
      <c r="I18" s="12">
        <v>33059</v>
      </c>
      <c r="J18" s="40">
        <f t="shared" si="1"/>
        <v>65940</v>
      </c>
      <c r="K18" s="27"/>
      <c r="L18" s="12">
        <v>211</v>
      </c>
      <c r="M18" s="12">
        <v>164</v>
      </c>
      <c r="N18" s="12">
        <v>0</v>
      </c>
      <c r="O18" s="12">
        <f t="shared" si="2"/>
        <v>375</v>
      </c>
      <c r="P18" s="29">
        <v>5860</v>
      </c>
    </row>
    <row r="19" spans="2:16" ht="19.5" customHeight="1">
      <c r="B19" s="28" t="s">
        <v>8</v>
      </c>
      <c r="C19" s="42">
        <v>8</v>
      </c>
      <c r="D19" s="12">
        <v>20566</v>
      </c>
      <c r="E19" s="12">
        <v>2727</v>
      </c>
      <c r="F19" s="12">
        <v>4632</v>
      </c>
      <c r="G19" s="15">
        <v>4745</v>
      </c>
      <c r="H19" s="15">
        <v>630</v>
      </c>
      <c r="I19" s="12">
        <v>33300</v>
      </c>
      <c r="J19" s="40">
        <f t="shared" si="1"/>
        <v>164528</v>
      </c>
      <c r="K19" s="27"/>
      <c r="L19" s="12">
        <v>430</v>
      </c>
      <c r="M19" s="12">
        <v>200</v>
      </c>
      <c r="N19" s="12">
        <v>0</v>
      </c>
      <c r="O19" s="12">
        <f t="shared" si="2"/>
        <v>630</v>
      </c>
      <c r="P19" s="29">
        <v>10600</v>
      </c>
    </row>
    <row r="20" spans="2:16" ht="19.5" customHeight="1">
      <c r="B20" s="28" t="s">
        <v>6</v>
      </c>
      <c r="C20" s="42">
        <v>5</v>
      </c>
      <c r="D20" s="12">
        <v>83449</v>
      </c>
      <c r="E20" s="12">
        <v>12391</v>
      </c>
      <c r="F20" s="12">
        <v>27671</v>
      </c>
      <c r="G20" s="15">
        <v>1552</v>
      </c>
      <c r="H20" s="15">
        <v>1308</v>
      </c>
      <c r="I20" s="12">
        <v>126371</v>
      </c>
      <c r="J20" s="40">
        <f t="shared" si="1"/>
        <v>417245</v>
      </c>
      <c r="K20" s="27"/>
      <c r="L20" s="12">
        <v>912</v>
      </c>
      <c r="M20" s="12">
        <v>396</v>
      </c>
      <c r="N20" s="12">
        <v>0</v>
      </c>
      <c r="O20" s="12">
        <f t="shared" si="2"/>
        <v>1308</v>
      </c>
      <c r="P20" s="29">
        <v>22200</v>
      </c>
    </row>
    <row r="21" spans="2:16" ht="19.5" customHeight="1">
      <c r="B21" s="28" t="s">
        <v>16</v>
      </c>
      <c r="C21" s="42">
        <v>5</v>
      </c>
      <c r="D21" s="12">
        <v>19950</v>
      </c>
      <c r="E21" s="12">
        <v>2599</v>
      </c>
      <c r="F21" s="12">
        <v>1615</v>
      </c>
      <c r="G21" s="15">
        <v>355</v>
      </c>
      <c r="H21" s="15">
        <v>87</v>
      </c>
      <c r="I21" s="12">
        <v>24606</v>
      </c>
      <c r="J21" s="40">
        <f t="shared" si="1"/>
        <v>99750</v>
      </c>
      <c r="K21" s="27"/>
      <c r="L21" s="12">
        <v>69</v>
      </c>
      <c r="M21" s="12">
        <v>18</v>
      </c>
      <c r="N21" s="12">
        <v>0</v>
      </c>
      <c r="O21" s="12">
        <f t="shared" si="2"/>
        <v>87</v>
      </c>
      <c r="P21" s="29">
        <v>1560</v>
      </c>
    </row>
    <row r="22" spans="2:16" ht="19.5" customHeight="1">
      <c r="B22" s="28" t="s">
        <v>10</v>
      </c>
      <c r="C22" s="42">
        <v>3</v>
      </c>
      <c r="D22" s="12">
        <v>6539</v>
      </c>
      <c r="E22" s="12">
        <v>7599</v>
      </c>
      <c r="F22" s="12">
        <v>4379</v>
      </c>
      <c r="G22" s="15">
        <v>660</v>
      </c>
      <c r="H22" s="15">
        <v>230</v>
      </c>
      <c r="I22" s="12">
        <v>18747</v>
      </c>
      <c r="J22" s="40">
        <f t="shared" si="1"/>
        <v>19617</v>
      </c>
      <c r="K22" s="27"/>
      <c r="L22" s="12">
        <v>119</v>
      </c>
      <c r="M22" s="12">
        <v>111</v>
      </c>
      <c r="N22" s="12">
        <v>0</v>
      </c>
      <c r="O22" s="12">
        <f t="shared" si="2"/>
        <v>230</v>
      </c>
      <c r="P22" s="29">
        <v>3490</v>
      </c>
    </row>
    <row r="23" spans="2:16" ht="19.5" customHeight="1">
      <c r="B23" s="28" t="s">
        <v>11</v>
      </c>
      <c r="C23" s="42">
        <v>3</v>
      </c>
      <c r="D23" s="12">
        <v>129739</v>
      </c>
      <c r="E23" s="12">
        <v>39339</v>
      </c>
      <c r="F23" s="12">
        <v>7981</v>
      </c>
      <c r="G23" s="15">
        <v>0</v>
      </c>
      <c r="H23" s="15">
        <v>2697</v>
      </c>
      <c r="I23" s="12">
        <v>180416</v>
      </c>
      <c r="J23" s="40">
        <f t="shared" si="1"/>
        <v>389217</v>
      </c>
      <c r="K23" s="27"/>
      <c r="L23" s="12">
        <v>1432</v>
      </c>
      <c r="M23" s="12">
        <v>1265</v>
      </c>
      <c r="N23" s="12">
        <v>0</v>
      </c>
      <c r="O23" s="12">
        <f t="shared" si="2"/>
        <v>2697</v>
      </c>
      <c r="P23" s="29">
        <v>41290</v>
      </c>
    </row>
    <row r="24" spans="2:16" ht="19.5" customHeight="1">
      <c r="B24" s="28" t="s">
        <v>23</v>
      </c>
      <c r="C24" s="42">
        <v>5</v>
      </c>
      <c r="D24" s="12">
        <v>28713</v>
      </c>
      <c r="E24" s="12">
        <v>0</v>
      </c>
      <c r="F24" s="12">
        <v>0</v>
      </c>
      <c r="G24" s="15">
        <v>30</v>
      </c>
      <c r="H24" s="15">
        <v>0</v>
      </c>
      <c r="I24" s="12">
        <v>28713</v>
      </c>
      <c r="J24" s="40">
        <f t="shared" si="1"/>
        <v>143565</v>
      </c>
      <c r="K24" s="27"/>
      <c r="L24" s="12">
        <v>0</v>
      </c>
      <c r="M24" s="12">
        <v>0</v>
      </c>
      <c r="N24" s="12">
        <v>0</v>
      </c>
      <c r="O24" s="12">
        <f t="shared" si="2"/>
        <v>0</v>
      </c>
      <c r="P24" s="29">
        <v>0</v>
      </c>
    </row>
    <row r="25" spans="2:16" ht="19.5" customHeight="1">
      <c r="B25" s="28" t="s">
        <v>12</v>
      </c>
      <c r="C25" s="42">
        <v>3</v>
      </c>
      <c r="D25" s="12">
        <v>1804</v>
      </c>
      <c r="E25" s="12">
        <v>150</v>
      </c>
      <c r="F25" s="12">
        <v>599</v>
      </c>
      <c r="G25" s="15">
        <v>96580</v>
      </c>
      <c r="H25" s="15">
        <v>2</v>
      </c>
      <c r="I25" s="12">
        <v>2585</v>
      </c>
      <c r="J25" s="40">
        <f t="shared" si="1"/>
        <v>5412</v>
      </c>
      <c r="K25" s="27"/>
      <c r="L25" s="12">
        <v>2</v>
      </c>
      <c r="M25" s="12">
        <v>0</v>
      </c>
      <c r="N25" s="12">
        <v>0</v>
      </c>
      <c r="O25" s="12">
        <f t="shared" si="2"/>
        <v>2</v>
      </c>
      <c r="P25" s="29">
        <v>40</v>
      </c>
    </row>
    <row r="26" spans="2:16" ht="19.5" customHeight="1">
      <c r="B26" s="28" t="s">
        <v>13</v>
      </c>
      <c r="C26" s="42">
        <v>10</v>
      </c>
      <c r="D26" s="12">
        <v>160600</v>
      </c>
      <c r="E26" s="12">
        <v>39365</v>
      </c>
      <c r="F26" s="12">
        <v>14398</v>
      </c>
      <c r="G26" s="15">
        <v>137</v>
      </c>
      <c r="H26" s="15">
        <v>4903</v>
      </c>
      <c r="I26" s="12">
        <v>315846</v>
      </c>
      <c r="J26" s="40">
        <f t="shared" si="1"/>
        <v>1606000</v>
      </c>
      <c r="K26" s="27"/>
      <c r="L26" s="12">
        <v>3039</v>
      </c>
      <c r="M26" s="12">
        <v>1843</v>
      </c>
      <c r="N26" s="12">
        <v>21</v>
      </c>
      <c r="O26" s="12">
        <f t="shared" si="2"/>
        <v>4903</v>
      </c>
      <c r="P26" s="34">
        <v>79315</v>
      </c>
    </row>
    <row r="27" spans="2:16" ht="19.5" customHeight="1">
      <c r="B27" s="28" t="s">
        <v>14</v>
      </c>
      <c r="C27" s="42">
        <v>10</v>
      </c>
      <c r="D27" s="12">
        <v>6693</v>
      </c>
      <c r="E27" s="12">
        <v>4641</v>
      </c>
      <c r="F27" s="12">
        <v>1191</v>
      </c>
      <c r="G27" s="15">
        <v>9909</v>
      </c>
      <c r="H27" s="15">
        <v>37</v>
      </c>
      <c r="I27" s="12">
        <v>12699</v>
      </c>
      <c r="J27" s="40">
        <f t="shared" si="1"/>
        <v>66930</v>
      </c>
      <c r="K27" s="27"/>
      <c r="L27" s="12">
        <v>15</v>
      </c>
      <c r="M27" s="12">
        <v>22</v>
      </c>
      <c r="N27" s="12">
        <v>0</v>
      </c>
      <c r="O27" s="12">
        <f t="shared" si="2"/>
        <v>37</v>
      </c>
      <c r="P27" s="34">
        <v>520</v>
      </c>
    </row>
    <row r="28" spans="2:16" ht="19.5" customHeight="1">
      <c r="B28" s="28" t="s">
        <v>15</v>
      </c>
      <c r="C28" s="42">
        <v>10</v>
      </c>
      <c r="D28" s="12">
        <v>49377</v>
      </c>
      <c r="E28" s="12">
        <v>52620</v>
      </c>
      <c r="F28" s="12">
        <v>20624</v>
      </c>
      <c r="G28" s="15">
        <v>0</v>
      </c>
      <c r="H28" s="15">
        <v>2895</v>
      </c>
      <c r="I28" s="12">
        <v>135425</v>
      </c>
      <c r="J28" s="40">
        <f t="shared" si="1"/>
        <v>493770</v>
      </c>
      <c r="K28" s="27"/>
      <c r="L28" s="12">
        <v>1837</v>
      </c>
      <c r="M28" s="12">
        <v>1058</v>
      </c>
      <c r="N28" s="12">
        <v>0</v>
      </c>
      <c r="O28" s="12">
        <f t="shared" si="2"/>
        <v>2895</v>
      </c>
      <c r="P28" s="29">
        <v>47320</v>
      </c>
    </row>
    <row r="29" spans="2:16" ht="19.5" customHeight="1">
      <c r="B29" s="33" t="s">
        <v>36</v>
      </c>
      <c r="C29" s="43" t="s">
        <v>30</v>
      </c>
      <c r="D29" s="12">
        <v>0</v>
      </c>
      <c r="E29" s="12">
        <v>55858</v>
      </c>
      <c r="F29" s="12">
        <v>4</v>
      </c>
      <c r="G29" s="15">
        <v>0</v>
      </c>
      <c r="H29" s="15">
        <v>4</v>
      </c>
      <c r="I29" s="12">
        <v>55866</v>
      </c>
      <c r="J29" s="40"/>
      <c r="K29" s="27"/>
      <c r="L29" s="13">
        <v>4</v>
      </c>
      <c r="M29" s="13">
        <v>0</v>
      </c>
      <c r="N29" s="13">
        <v>0</v>
      </c>
      <c r="O29" s="12">
        <f t="shared" si="2"/>
        <v>4</v>
      </c>
      <c r="P29" s="34">
        <v>80</v>
      </c>
    </row>
    <row r="30" spans="2:16" ht="19.5" customHeight="1">
      <c r="B30" s="75" t="s">
        <v>43</v>
      </c>
      <c r="C30" s="76"/>
      <c r="D30" s="76"/>
      <c r="E30" s="76"/>
      <c r="F30" s="76"/>
      <c r="G30" s="77"/>
      <c r="H30" s="15">
        <v>434</v>
      </c>
      <c r="I30" s="78"/>
      <c r="J30" s="79"/>
      <c r="K30" s="27"/>
      <c r="L30" s="13">
        <v>245</v>
      </c>
      <c r="M30" s="13">
        <v>189</v>
      </c>
      <c r="N30" s="13">
        <v>0</v>
      </c>
      <c r="O30" s="12">
        <f t="shared" si="2"/>
        <v>434</v>
      </c>
      <c r="P30" s="34">
        <v>6790</v>
      </c>
    </row>
    <row r="31" spans="2:16" ht="21.75" customHeight="1">
      <c r="B31" s="55" t="s">
        <v>20</v>
      </c>
      <c r="C31" s="56"/>
      <c r="D31" s="14">
        <f aca="true" t="shared" si="3" ref="D31:I31">SUM(D13:D29)</f>
        <v>781715</v>
      </c>
      <c r="E31" s="14">
        <f t="shared" si="3"/>
        <v>351424</v>
      </c>
      <c r="F31" s="14">
        <f t="shared" si="3"/>
        <v>164259</v>
      </c>
      <c r="G31" s="14">
        <f t="shared" si="3"/>
        <v>1238363</v>
      </c>
      <c r="H31" s="14">
        <f>SUM(H13:H30)</f>
        <v>38413</v>
      </c>
      <c r="I31" s="44">
        <f t="shared" si="3"/>
        <v>2573740</v>
      </c>
      <c r="J31" s="20">
        <f>SUM(J13:J30)</f>
        <v>6310874</v>
      </c>
      <c r="K31" s="2"/>
      <c r="L31" s="14">
        <f>SUM(L13:L30)</f>
        <v>25633</v>
      </c>
      <c r="M31" s="14">
        <f>SUM(M13:M30)</f>
        <v>12505</v>
      </c>
      <c r="N31" s="14">
        <f>SUM(N13:N30)</f>
        <v>275</v>
      </c>
      <c r="O31" s="14">
        <f>SUM(O13:O30)</f>
        <v>38413</v>
      </c>
      <c r="P31" s="30">
        <f>SUM(P13:P30)</f>
        <v>639085</v>
      </c>
    </row>
    <row r="32" spans="2:16" ht="4.5" customHeight="1">
      <c r="B32" s="35"/>
      <c r="C32" s="11"/>
      <c r="D32" s="16"/>
      <c r="E32" s="16"/>
      <c r="F32" s="16"/>
      <c r="G32" s="16"/>
      <c r="H32" s="16"/>
      <c r="I32" s="45"/>
      <c r="J32" s="21"/>
      <c r="K32" s="2"/>
      <c r="L32" s="18"/>
      <c r="M32" s="16"/>
      <c r="N32" s="16"/>
      <c r="O32" s="16"/>
      <c r="P32" s="36"/>
    </row>
    <row r="33" spans="2:16" ht="24" customHeight="1">
      <c r="B33" s="51" t="s">
        <v>21</v>
      </c>
      <c r="C33" s="52"/>
      <c r="D33" s="23">
        <f aca="true" t="shared" si="4" ref="D33:J33">D31+D9</f>
        <v>836626</v>
      </c>
      <c r="E33" s="23">
        <f t="shared" si="4"/>
        <v>405921</v>
      </c>
      <c r="F33" s="23">
        <f t="shared" si="4"/>
        <v>188787</v>
      </c>
      <c r="G33" s="23">
        <f t="shared" si="4"/>
        <v>1286679</v>
      </c>
      <c r="H33" s="23">
        <f t="shared" si="4"/>
        <v>47519</v>
      </c>
      <c r="I33" s="46">
        <f>I31+I9</f>
        <v>2765098</v>
      </c>
      <c r="J33" s="24">
        <f t="shared" si="4"/>
        <v>6972129</v>
      </c>
      <c r="K33" s="2"/>
      <c r="L33" s="25">
        <f>L31+L9</f>
        <v>30869</v>
      </c>
      <c r="M33" s="25">
        <f>M31+M9</f>
        <v>15995</v>
      </c>
      <c r="N33" s="25">
        <f>N31+N9</f>
        <v>655</v>
      </c>
      <c r="O33" s="25">
        <f>O31+O9</f>
        <v>47519</v>
      </c>
      <c r="P33" s="37">
        <f>P31+P9</f>
        <v>780605</v>
      </c>
    </row>
    <row r="34" spans="2:16" ht="24.75" customHeight="1" thickBot="1">
      <c r="B34" s="49" t="s">
        <v>41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38">
        <f>P33+J33</f>
        <v>7752734</v>
      </c>
    </row>
    <row r="41" ht="15" customHeight="1">
      <c r="C41" s="47"/>
    </row>
  </sheetData>
  <sheetProtection/>
  <mergeCells count="33">
    <mergeCell ref="B30:G30"/>
    <mergeCell ref="I30:J30"/>
    <mergeCell ref="B31:C31"/>
    <mergeCell ref="B33:C33"/>
    <mergeCell ref="B34:O34"/>
    <mergeCell ref="H11:H12"/>
    <mergeCell ref="I11:I12"/>
    <mergeCell ref="J11:J12"/>
    <mergeCell ref="L11:N11"/>
    <mergeCell ref="O11:O12"/>
    <mergeCell ref="P11:P12"/>
    <mergeCell ref="B11:B12"/>
    <mergeCell ref="C11:C12"/>
    <mergeCell ref="D11:D12"/>
    <mergeCell ref="E11:E12"/>
    <mergeCell ref="F11:F12"/>
    <mergeCell ref="G11:G12"/>
    <mergeCell ref="I4:I5"/>
    <mergeCell ref="J4:J5"/>
    <mergeCell ref="L4:N4"/>
    <mergeCell ref="O4:O5"/>
    <mergeCell ref="P4:P5"/>
    <mergeCell ref="B9:C9"/>
    <mergeCell ref="B1:P1"/>
    <mergeCell ref="B2:P2"/>
    <mergeCell ref="N3:P3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  <ignoredErrors>
    <ignoredError sqref="I30:J30" formulaRange="1"/>
    <ignoredError sqref="H31" formula="1"/>
    <ignoredError sqref="I3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veli-gokkara</cp:lastModifiedBy>
  <cp:lastPrinted>2010-10-05T09:58:23Z</cp:lastPrinted>
  <dcterms:created xsi:type="dcterms:W3CDTF">2004-06-08T16:25:04Z</dcterms:created>
  <dcterms:modified xsi:type="dcterms:W3CDTF">2010-11-04T09:14:20Z</dcterms:modified>
  <cp:category/>
  <cp:version/>
  <cp:contentType/>
  <cp:contentStatus/>
</cp:coreProperties>
</file>