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10_HAZİRAN" sheetId="1" r:id="rId1"/>
    <sheet name="2010_OCAK-HAZİRAN DÖNEMİ" sheetId="2" r:id="rId2"/>
  </sheets>
  <definedNames/>
  <calcPr fullCalcOnLoad="1"/>
</workbook>
</file>

<file path=xl/sharedStrings.xml><?xml version="1.0" encoding="utf-8"?>
<sst xmlns="http://schemas.openxmlformats.org/spreadsheetml/2006/main" count="118" uniqueCount="47">
  <si>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</si>
  <si>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</si>
  <si>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</si>
  <si>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</si>
  <si>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</si>
  <si>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</si>
  <si>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</si>
  <si>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</si>
  <si>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</si>
  <si>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</si>
  <si>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</si>
  <si>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</si>
  <si>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</si>
  <si>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</si>
  <si>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</si>
  <si>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</si>
  <si>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</si>
  <si>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</si>
  <si>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</si>
  <si>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</si>
  <si>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</si>
  <si>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</si>
  <si>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</si>
  <si>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</si>
  <si>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</si>
  <si>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</si>
  <si>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</si>
  <si>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</si>
  <si>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</si>
  <si>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</si>
  <si>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Ücretsiz</t>
  </si>
  <si>
    <t>ÜCRETLİ ZİYARETÇİ</t>
  </si>
  <si>
    <t>ÜCRETSİZ ZİYARETÇİ</t>
  </si>
  <si>
    <t>MÜZE KARTLI ZİYARETÇİ</t>
  </si>
  <si>
    <t>TOPLAM MÜZE KART SATIŞI</t>
  </si>
  <si>
    <t>M Ü Z E    V E    Ö R E N    Y E R L E R İ    İ S T A T İ S T İ Ğ İ</t>
  </si>
  <si>
    <t>ANTALYA ATATÜRK EVİ VE MÜZESİ</t>
  </si>
  <si>
    <t>GİRİŞ ÜCRETİ (TL)</t>
  </si>
  <si>
    <t>MÜZE GELİRİ (TL)</t>
  </si>
  <si>
    <t>MÜZE KART GELİRİ (TL)</t>
  </si>
  <si>
    <t>A N T A L Y A   İ L   K Ü L T Ü R   V E   T U R İ Z M   M Ü D Ü R L Ü Ğ Ü</t>
  </si>
  <si>
    <t xml:space="preserve">MÜZE  VE ÖREN  YERLERİ  GELİRLER  TOPLAMI : </t>
  </si>
  <si>
    <t>SATILAN MÜZE KART SAYISI</t>
  </si>
  <si>
    <t>Alışveriş Merkezleri ve Standlarda Satılan Müze Kart</t>
  </si>
  <si>
    <t>ÖREN YERİ GELİRİ (TL)</t>
  </si>
  <si>
    <t>2010 OCAK-HAZİRAN DÖNEMİ</t>
  </si>
  <si>
    <t>2010 YILI HAZİRAN AYI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</si>
</sst>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51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3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1"/>
      <color indexed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179" fontId="11" fillId="35" borderId="14" xfId="0" applyNumberFormat="1" applyFont="1" applyFill="1" applyBorder="1" applyAlignment="1">
      <alignment vertical="center"/>
    </xf>
    <xf numFmtId="4" fontId="11" fillId="35" borderId="14" xfId="0" applyNumberFormat="1" applyFont="1" applyFill="1" applyBorder="1" applyAlignment="1">
      <alignment horizontal="right" vertical="center"/>
    </xf>
    <xf numFmtId="179" fontId="11" fillId="36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8" fontId="3" fillId="0" borderId="19" xfId="0" applyNumberFormat="1" applyFont="1" applyBorder="1" applyAlignment="1">
      <alignment vertical="center"/>
    </xf>
    <xf numFmtId="4" fontId="11" fillId="36" borderId="17" xfId="0" applyNumberFormat="1" applyFont="1" applyFill="1" applyBorder="1" applyAlignment="1">
      <alignment vertical="center"/>
    </xf>
    <xf numFmtId="4" fontId="12" fillId="36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vertical="center"/>
    </xf>
    <xf numFmtId="179" fontId="3" fillId="33" borderId="10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11" fillId="35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11" fillId="36" borderId="36" xfId="0" applyFont="1" applyFill="1" applyBorder="1" applyAlignment="1">
      <alignment horizontal="right" vertical="center"/>
    </xf>
    <xf numFmtId="0" fontId="11" fillId="36" borderId="37" xfId="0" applyFont="1" applyFill="1" applyBorder="1" applyAlignment="1">
      <alignment horizontal="right" vertical="center"/>
    </xf>
    <xf numFmtId="0" fontId="11" fillId="35" borderId="38" xfId="0" applyFont="1" applyFill="1" applyBorder="1" applyAlignment="1">
      <alignment horizontal="right" vertical="center"/>
    </xf>
    <xf numFmtId="0" fontId="11" fillId="35" borderId="39" xfId="0" applyFont="1" applyFill="1" applyBorder="1" applyAlignment="1">
      <alignment horizontal="right" vertical="center"/>
    </xf>
    <xf numFmtId="0" fontId="16" fillId="33" borderId="16" xfId="0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right" vertical="center"/>
    </xf>
    <xf numFmtId="0" fontId="16" fillId="33" borderId="20" xfId="0" applyFont="1" applyFill="1" applyBorder="1" applyAlignment="1">
      <alignment horizontal="right" vertical="center"/>
    </xf>
    <xf numFmtId="0" fontId="16" fillId="33" borderId="31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showGridLines="0" view="pageBreakPreview" zoomScale="75" zoomScaleSheetLayoutView="75" zoomScalePageLayoutView="0" workbookViewId="0" topLeftCell="C1">
      <selection activeCell="F13" sqref="F13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5.75390625" style="1" customWidth="1"/>
    <col min="7" max="7" width="18.00390625" style="1" customWidth="1"/>
    <col min="8" max="8" width="14.125" style="1" customWidth="1"/>
    <col min="9" max="9" width="15.75390625" style="1" customWidth="1"/>
    <col min="10" max="10" width="13.375" style="1" customWidth="1"/>
    <col min="11" max="11" width="0.875" style="1" customWidth="1"/>
    <col min="12" max="12" width="7.753906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49" t="s">
        <v>40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2:16" ht="34.5" customHeight="1">
      <c r="B2" s="50" t="s">
        <v>35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61" t="s">
        <v>46</v>
      </c>
      <c r="O3" s="61"/>
      <c r="P3" s="61"/>
    </row>
    <row r="4" spans="2:16" s="10" customFormat="1" ht="28.5" customHeight="1">
      <c r="B4" s="66" t="s">
        <v>18</v>
      </c>
      <c r="C4" s="64" t="s">
        <v>37</v>
      </c>
      <c r="D4" s="55" t="s">
        <v>31</v>
      </c>
      <c r="E4" s="55" t="s">
        <v>32</v>
      </c>
      <c r="F4" s="69" t="s">
        <v>33</v>
      </c>
      <c r="G4" s="55" t="s">
        <v>24</v>
      </c>
      <c r="H4" s="55" t="s">
        <v>42</v>
      </c>
      <c r="I4" s="82" t="s">
        <v>29</v>
      </c>
      <c r="J4" s="82" t="s">
        <v>38</v>
      </c>
      <c r="K4" s="26"/>
      <c r="L4" s="52" t="s">
        <v>25</v>
      </c>
      <c r="M4" s="53"/>
      <c r="N4" s="54"/>
      <c r="O4" s="55" t="s">
        <v>34</v>
      </c>
      <c r="P4" s="57" t="s">
        <v>39</v>
      </c>
    </row>
    <row r="5" spans="2:16" s="10" customFormat="1" ht="28.5" customHeight="1">
      <c r="B5" s="67"/>
      <c r="C5" s="65"/>
      <c r="D5" s="56"/>
      <c r="E5" s="56"/>
      <c r="F5" s="70"/>
      <c r="G5" s="56"/>
      <c r="H5" s="56"/>
      <c r="I5" s="68"/>
      <c r="J5" s="68"/>
      <c r="K5" s="27"/>
      <c r="L5" s="9" t="s">
        <v>26</v>
      </c>
      <c r="M5" s="9" t="s">
        <v>27</v>
      </c>
      <c r="N5" s="9" t="s">
        <v>28</v>
      </c>
      <c r="O5" s="56"/>
      <c r="P5" s="58"/>
    </row>
    <row r="6" spans="2:16" ht="19.5" customHeight="1">
      <c r="B6" s="28" t="s">
        <v>1</v>
      </c>
      <c r="C6" s="42">
        <v>15</v>
      </c>
      <c r="D6" s="12">
        <v>2976</v>
      </c>
      <c r="E6" s="12">
        <v>2903</v>
      </c>
      <c r="F6" s="12">
        <v>1279</v>
      </c>
      <c r="G6" s="12">
        <v>2433</v>
      </c>
      <c r="H6" s="12">
        <v>932</v>
      </c>
      <c r="I6" s="12">
        <f>SUM(D6:H6)</f>
        <v>10523</v>
      </c>
      <c r="J6" s="19">
        <f>D6*C6</f>
        <v>44640</v>
      </c>
      <c r="K6" s="27"/>
      <c r="L6" s="12">
        <v>534</v>
      </c>
      <c r="M6" s="12">
        <v>354</v>
      </c>
      <c r="N6" s="12">
        <v>44</v>
      </c>
      <c r="O6" s="12">
        <f>SUM(L6:N6)</f>
        <v>932</v>
      </c>
      <c r="P6" s="29">
        <v>14440</v>
      </c>
    </row>
    <row r="7" spans="2:16" ht="19.5" customHeight="1">
      <c r="B7" s="28" t="s">
        <v>0</v>
      </c>
      <c r="C7" s="42">
        <v>3</v>
      </c>
      <c r="D7" s="12">
        <v>871</v>
      </c>
      <c r="E7" s="12">
        <v>695</v>
      </c>
      <c r="F7" s="12">
        <v>256</v>
      </c>
      <c r="G7" s="12">
        <v>0</v>
      </c>
      <c r="H7" s="12">
        <v>55</v>
      </c>
      <c r="I7" s="12">
        <f>SUM(D7:H7)</f>
        <v>1877</v>
      </c>
      <c r="J7" s="19">
        <f>D7*C7</f>
        <v>2613</v>
      </c>
      <c r="K7" s="27"/>
      <c r="L7" s="12">
        <v>40</v>
      </c>
      <c r="M7" s="12">
        <v>15</v>
      </c>
      <c r="N7" s="12">
        <v>0</v>
      </c>
      <c r="O7" s="12">
        <f>SUM(L7:N7)</f>
        <v>55</v>
      </c>
      <c r="P7" s="29">
        <v>950</v>
      </c>
    </row>
    <row r="8" spans="2:16" ht="19.5" customHeight="1">
      <c r="B8" s="28" t="s">
        <v>2</v>
      </c>
      <c r="C8" s="42">
        <v>10</v>
      </c>
      <c r="D8" s="12">
        <v>2094</v>
      </c>
      <c r="E8" s="12">
        <v>2457</v>
      </c>
      <c r="F8" s="12">
        <v>1047</v>
      </c>
      <c r="G8" s="12">
        <v>1804</v>
      </c>
      <c r="H8" s="12">
        <v>146</v>
      </c>
      <c r="I8" s="12">
        <f>SUM(D8:H8)</f>
        <v>7548</v>
      </c>
      <c r="J8" s="19">
        <f>D8*C8</f>
        <v>20940</v>
      </c>
      <c r="K8" s="27"/>
      <c r="L8" s="12">
        <v>97</v>
      </c>
      <c r="M8" s="12">
        <v>49</v>
      </c>
      <c r="N8" s="12">
        <v>0</v>
      </c>
      <c r="O8" s="12">
        <f>SUM(L8:N8)</f>
        <v>146</v>
      </c>
      <c r="P8" s="29">
        <v>2430</v>
      </c>
    </row>
    <row r="9" spans="2:16" ht="21.75" customHeight="1">
      <c r="B9" s="78" t="s">
        <v>17</v>
      </c>
      <c r="C9" s="79"/>
      <c r="D9" s="4">
        <f aca="true" t="shared" si="0" ref="D9:J9">SUM(D6:D8)</f>
        <v>5941</v>
      </c>
      <c r="E9" s="4">
        <f t="shared" si="0"/>
        <v>6055</v>
      </c>
      <c r="F9" s="4">
        <f t="shared" si="0"/>
        <v>2582</v>
      </c>
      <c r="G9" s="4">
        <f t="shared" si="0"/>
        <v>4237</v>
      </c>
      <c r="H9" s="4">
        <f t="shared" si="0"/>
        <v>1133</v>
      </c>
      <c r="I9" s="4">
        <f>SUM(I6:I8)</f>
        <v>19948</v>
      </c>
      <c r="J9" s="22">
        <f t="shared" si="0"/>
        <v>68193</v>
      </c>
      <c r="K9" s="2"/>
      <c r="L9" s="14">
        <f>SUM(L6:L8)</f>
        <v>671</v>
      </c>
      <c r="M9" s="14">
        <f>SUM(M6:M8)</f>
        <v>418</v>
      </c>
      <c r="N9" s="14">
        <f>SUM(N6:N8)</f>
        <v>44</v>
      </c>
      <c r="O9" s="14">
        <f>SUM(O6:O8)</f>
        <v>1133</v>
      </c>
      <c r="P9" s="30">
        <f>SUM(P6:P8)</f>
        <v>17820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67" t="s">
        <v>19</v>
      </c>
      <c r="C11" s="51" t="s">
        <v>37</v>
      </c>
      <c r="D11" s="68" t="s">
        <v>31</v>
      </c>
      <c r="E11" s="68" t="s">
        <v>32</v>
      </c>
      <c r="F11" s="68" t="s">
        <v>33</v>
      </c>
      <c r="G11" s="68" t="s">
        <v>24</v>
      </c>
      <c r="H11" s="55" t="s">
        <v>42</v>
      </c>
      <c r="I11" s="68" t="s">
        <v>29</v>
      </c>
      <c r="J11" s="68" t="s">
        <v>44</v>
      </c>
      <c r="K11" s="27"/>
      <c r="L11" s="59" t="s">
        <v>25</v>
      </c>
      <c r="M11" s="59"/>
      <c r="N11" s="59"/>
      <c r="O11" s="68" t="s">
        <v>34</v>
      </c>
      <c r="P11" s="60" t="s">
        <v>39</v>
      </c>
    </row>
    <row r="12" spans="2:16" s="10" customFormat="1" ht="18.75" customHeight="1">
      <c r="B12" s="67"/>
      <c r="C12" s="51"/>
      <c r="D12" s="68"/>
      <c r="E12" s="68"/>
      <c r="F12" s="68"/>
      <c r="G12" s="68"/>
      <c r="H12" s="56"/>
      <c r="I12" s="68"/>
      <c r="J12" s="68"/>
      <c r="K12" s="27"/>
      <c r="L12" s="9" t="s">
        <v>26</v>
      </c>
      <c r="M12" s="9" t="s">
        <v>27</v>
      </c>
      <c r="N12" s="9" t="s">
        <v>28</v>
      </c>
      <c r="O12" s="68"/>
      <c r="P12" s="58"/>
    </row>
    <row r="13" spans="2:16" ht="19.5" customHeight="1">
      <c r="B13" s="39" t="s">
        <v>3</v>
      </c>
      <c r="C13" s="41">
        <v>15</v>
      </c>
      <c r="D13" s="15">
        <v>6533</v>
      </c>
      <c r="E13" s="15">
        <v>4389</v>
      </c>
      <c r="F13" s="15">
        <v>1639</v>
      </c>
      <c r="G13" s="15">
        <v>19570</v>
      </c>
      <c r="H13" s="15">
        <v>1491</v>
      </c>
      <c r="I13" s="12">
        <v>33622</v>
      </c>
      <c r="J13" s="40">
        <f>D13*C13</f>
        <v>97995</v>
      </c>
      <c r="K13" s="27"/>
      <c r="L13" s="12">
        <v>1158</v>
      </c>
      <c r="M13" s="12">
        <v>324</v>
      </c>
      <c r="N13" s="12">
        <v>9</v>
      </c>
      <c r="O13" s="12">
        <f>SUM(L13:N13)</f>
        <v>1491</v>
      </c>
      <c r="P13" s="29">
        <v>26445</v>
      </c>
    </row>
    <row r="14" spans="2:16" ht="19.5" customHeight="1">
      <c r="B14" s="28" t="s">
        <v>4</v>
      </c>
      <c r="C14" s="42">
        <v>15</v>
      </c>
      <c r="D14" s="12">
        <v>2391</v>
      </c>
      <c r="E14" s="12">
        <v>1605</v>
      </c>
      <c r="F14" s="12">
        <v>479</v>
      </c>
      <c r="G14" s="15">
        <v>14350</v>
      </c>
      <c r="H14" s="15">
        <v>240</v>
      </c>
      <c r="I14" s="12">
        <f>SUM(D14:H14)</f>
        <v>19065</v>
      </c>
      <c r="J14" s="40">
        <f aca="true" t="shared" si="1" ref="J14:J28">D14*C14</f>
        <v>35865</v>
      </c>
      <c r="K14" s="27"/>
      <c r="L14" s="12">
        <v>177</v>
      </c>
      <c r="M14" s="12">
        <v>57</v>
      </c>
      <c r="N14" s="12">
        <v>6</v>
      </c>
      <c r="O14" s="12">
        <f aca="true" t="shared" si="2" ref="O14:O30">SUM(L14:N14)</f>
        <v>240</v>
      </c>
      <c r="P14" s="29">
        <v>4140</v>
      </c>
    </row>
    <row r="15" spans="2:16" ht="19.5" customHeight="1">
      <c r="B15" s="28" t="s">
        <v>5</v>
      </c>
      <c r="C15" s="42">
        <v>8</v>
      </c>
      <c r="D15" s="12">
        <v>10500</v>
      </c>
      <c r="E15" s="12">
        <v>1397</v>
      </c>
      <c r="F15" s="12">
        <v>2759</v>
      </c>
      <c r="G15" s="15">
        <v>3317</v>
      </c>
      <c r="H15" s="15">
        <v>550</v>
      </c>
      <c r="I15" s="12">
        <f aca="true" t="shared" si="3" ref="I15:I29">SUM(D15:H15)</f>
        <v>18523</v>
      </c>
      <c r="J15" s="40">
        <f t="shared" si="1"/>
        <v>84000</v>
      </c>
      <c r="K15" s="27"/>
      <c r="L15" s="12">
        <v>432</v>
      </c>
      <c r="M15" s="12">
        <v>118</v>
      </c>
      <c r="N15" s="12">
        <v>0</v>
      </c>
      <c r="O15" s="12">
        <f t="shared" si="2"/>
        <v>550</v>
      </c>
      <c r="P15" s="29">
        <v>9820</v>
      </c>
    </row>
    <row r="16" spans="2:16" ht="19.5" customHeight="1">
      <c r="B16" s="28" t="s">
        <v>22</v>
      </c>
      <c r="C16" s="42">
        <v>10</v>
      </c>
      <c r="D16" s="12">
        <v>4313</v>
      </c>
      <c r="E16" s="12">
        <v>3666</v>
      </c>
      <c r="F16" s="12">
        <v>1694</v>
      </c>
      <c r="G16" s="15">
        <v>46523</v>
      </c>
      <c r="H16" s="15">
        <v>344</v>
      </c>
      <c r="I16" s="12">
        <f t="shared" si="3"/>
        <v>56540</v>
      </c>
      <c r="J16" s="40">
        <f t="shared" si="1"/>
        <v>43130</v>
      </c>
      <c r="K16" s="27"/>
      <c r="L16" s="12">
        <v>237</v>
      </c>
      <c r="M16" s="12">
        <v>98</v>
      </c>
      <c r="N16" s="12">
        <v>9</v>
      </c>
      <c r="O16" s="12">
        <f t="shared" si="2"/>
        <v>344</v>
      </c>
      <c r="P16" s="29">
        <v>5765</v>
      </c>
    </row>
    <row r="17" spans="2:16" ht="19.5" customHeight="1">
      <c r="B17" s="28" t="s">
        <v>9</v>
      </c>
      <c r="C17" s="42">
        <v>10</v>
      </c>
      <c r="D17" s="12">
        <v>4439</v>
      </c>
      <c r="E17" s="12">
        <v>2925</v>
      </c>
      <c r="F17" s="12">
        <v>1193</v>
      </c>
      <c r="G17" s="15">
        <v>46295</v>
      </c>
      <c r="H17" s="15">
        <v>186</v>
      </c>
      <c r="I17" s="12">
        <f t="shared" si="3"/>
        <v>55038</v>
      </c>
      <c r="J17" s="40">
        <f t="shared" si="1"/>
        <v>44390</v>
      </c>
      <c r="K17" s="27"/>
      <c r="L17" s="12">
        <v>153</v>
      </c>
      <c r="M17" s="12">
        <v>33</v>
      </c>
      <c r="N17" s="12">
        <v>0</v>
      </c>
      <c r="O17" s="12">
        <f t="shared" si="2"/>
        <v>186</v>
      </c>
      <c r="P17" s="29">
        <v>3390</v>
      </c>
    </row>
    <row r="18" spans="2:16" ht="19.5" customHeight="1">
      <c r="B18" s="28" t="s">
        <v>7</v>
      </c>
      <c r="C18" s="42">
        <v>3</v>
      </c>
      <c r="D18" s="12">
        <v>3000</v>
      </c>
      <c r="E18" s="12">
        <v>222</v>
      </c>
      <c r="F18" s="12">
        <v>675</v>
      </c>
      <c r="G18" s="15">
        <v>283</v>
      </c>
      <c r="H18" s="15">
        <v>27</v>
      </c>
      <c r="I18" s="12">
        <f t="shared" si="3"/>
        <v>4207</v>
      </c>
      <c r="J18" s="40">
        <f t="shared" si="1"/>
        <v>9000</v>
      </c>
      <c r="K18" s="27"/>
      <c r="L18" s="12">
        <v>13</v>
      </c>
      <c r="M18" s="12">
        <v>14</v>
      </c>
      <c r="N18" s="12">
        <v>0</v>
      </c>
      <c r="O18" s="12">
        <f t="shared" si="2"/>
        <v>27</v>
      </c>
      <c r="P18" s="29">
        <v>400</v>
      </c>
    </row>
    <row r="19" spans="2:16" ht="19.5" customHeight="1">
      <c r="B19" s="28" t="s">
        <v>8</v>
      </c>
      <c r="C19" s="42">
        <v>8</v>
      </c>
      <c r="D19" s="12">
        <v>2826</v>
      </c>
      <c r="E19" s="12">
        <v>235</v>
      </c>
      <c r="F19" s="12">
        <v>426</v>
      </c>
      <c r="G19" s="15">
        <v>487</v>
      </c>
      <c r="H19" s="15">
        <v>92</v>
      </c>
      <c r="I19" s="12">
        <f t="shared" si="3"/>
        <v>4066</v>
      </c>
      <c r="J19" s="40">
        <f t="shared" si="1"/>
        <v>22608</v>
      </c>
      <c r="K19" s="27"/>
      <c r="L19" s="12">
        <v>76</v>
      </c>
      <c r="M19" s="12">
        <v>16</v>
      </c>
      <c r="N19" s="12">
        <v>0</v>
      </c>
      <c r="O19" s="12">
        <f t="shared" si="2"/>
        <v>92</v>
      </c>
      <c r="P19" s="29">
        <v>1680</v>
      </c>
    </row>
    <row r="20" spans="2:16" ht="19.5" customHeight="1">
      <c r="B20" s="28" t="s">
        <v>6</v>
      </c>
      <c r="C20" s="42">
        <v>5</v>
      </c>
      <c r="D20" s="12">
        <v>10083</v>
      </c>
      <c r="E20" s="12">
        <v>1822</v>
      </c>
      <c r="F20" s="12">
        <v>2609</v>
      </c>
      <c r="G20" s="15">
        <v>127</v>
      </c>
      <c r="H20" s="15">
        <v>189</v>
      </c>
      <c r="I20" s="12">
        <f t="shared" si="3"/>
        <v>14830</v>
      </c>
      <c r="J20" s="40">
        <f t="shared" si="1"/>
        <v>50415</v>
      </c>
      <c r="K20" s="27"/>
      <c r="L20" s="12">
        <v>152</v>
      </c>
      <c r="M20" s="12">
        <v>37</v>
      </c>
      <c r="N20" s="12">
        <v>0</v>
      </c>
      <c r="O20" s="12">
        <f t="shared" si="2"/>
        <v>189</v>
      </c>
      <c r="P20" s="29">
        <v>3410</v>
      </c>
    </row>
    <row r="21" spans="2:16" ht="19.5" customHeight="1">
      <c r="B21" s="28" t="s">
        <v>16</v>
      </c>
      <c r="C21" s="42">
        <v>5</v>
      </c>
      <c r="D21" s="12">
        <v>1650</v>
      </c>
      <c r="E21" s="12">
        <v>160</v>
      </c>
      <c r="F21" s="12">
        <v>288</v>
      </c>
      <c r="G21" s="15">
        <v>0</v>
      </c>
      <c r="H21" s="15">
        <v>1</v>
      </c>
      <c r="I21" s="12">
        <f t="shared" si="3"/>
        <v>2099</v>
      </c>
      <c r="J21" s="40">
        <f t="shared" si="1"/>
        <v>8250</v>
      </c>
      <c r="K21" s="27"/>
      <c r="L21" s="12">
        <v>0</v>
      </c>
      <c r="M21" s="12">
        <v>1</v>
      </c>
      <c r="N21" s="12">
        <v>0</v>
      </c>
      <c r="O21" s="12">
        <f t="shared" si="2"/>
        <v>1</v>
      </c>
      <c r="P21" s="29">
        <v>10</v>
      </c>
    </row>
    <row r="22" spans="2:16" ht="19.5" customHeight="1">
      <c r="B22" s="28" t="s">
        <v>10</v>
      </c>
      <c r="C22" s="42">
        <v>3</v>
      </c>
      <c r="D22" s="12">
        <v>356</v>
      </c>
      <c r="E22" s="12">
        <v>841</v>
      </c>
      <c r="F22" s="12">
        <v>370</v>
      </c>
      <c r="G22" s="15">
        <v>0</v>
      </c>
      <c r="H22" s="15">
        <v>28</v>
      </c>
      <c r="I22" s="12">
        <f t="shared" si="3"/>
        <v>1595</v>
      </c>
      <c r="J22" s="40">
        <f t="shared" si="1"/>
        <v>1068</v>
      </c>
      <c r="K22" s="27"/>
      <c r="L22" s="12">
        <v>14</v>
      </c>
      <c r="M22" s="12">
        <v>14</v>
      </c>
      <c r="N22" s="12">
        <v>0</v>
      </c>
      <c r="O22" s="12">
        <f t="shared" si="2"/>
        <v>28</v>
      </c>
      <c r="P22" s="29">
        <v>420</v>
      </c>
    </row>
    <row r="23" spans="2:16" ht="19.5" customHeight="1">
      <c r="B23" s="28" t="s">
        <v>11</v>
      </c>
      <c r="C23" s="42">
        <v>3</v>
      </c>
      <c r="D23" s="12">
        <v>16367</v>
      </c>
      <c r="E23" s="12">
        <v>2984</v>
      </c>
      <c r="F23" s="12">
        <v>3039</v>
      </c>
      <c r="G23" s="15">
        <v>86</v>
      </c>
      <c r="H23" s="15">
        <v>338</v>
      </c>
      <c r="I23" s="12">
        <f t="shared" si="3"/>
        <v>22814</v>
      </c>
      <c r="J23" s="40">
        <f t="shared" si="1"/>
        <v>49101</v>
      </c>
      <c r="K23" s="27"/>
      <c r="L23" s="12">
        <v>177</v>
      </c>
      <c r="M23" s="12">
        <v>161</v>
      </c>
      <c r="N23" s="12">
        <v>0</v>
      </c>
      <c r="O23" s="12">
        <f t="shared" si="2"/>
        <v>338</v>
      </c>
      <c r="P23" s="29">
        <v>5150</v>
      </c>
    </row>
    <row r="24" spans="2:16" ht="19.5" customHeight="1">
      <c r="B24" s="28" t="s">
        <v>23</v>
      </c>
      <c r="C24" s="42">
        <v>5</v>
      </c>
      <c r="D24" s="12">
        <v>3542</v>
      </c>
      <c r="E24" s="12">
        <v>0</v>
      </c>
      <c r="F24" s="12">
        <v>0</v>
      </c>
      <c r="G24" s="15">
        <v>0</v>
      </c>
      <c r="H24" s="15">
        <v>0</v>
      </c>
      <c r="I24" s="12">
        <f t="shared" si="3"/>
        <v>3542</v>
      </c>
      <c r="J24" s="40">
        <f t="shared" si="1"/>
        <v>17710</v>
      </c>
      <c r="K24" s="27"/>
      <c r="L24" s="12">
        <v>0</v>
      </c>
      <c r="M24" s="12">
        <v>0</v>
      </c>
      <c r="N24" s="12">
        <v>0</v>
      </c>
      <c r="O24" s="12">
        <f t="shared" si="2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209</v>
      </c>
      <c r="E25" s="12">
        <v>60</v>
      </c>
      <c r="F25" s="12">
        <v>5</v>
      </c>
      <c r="G25" s="15">
        <v>0</v>
      </c>
      <c r="H25" s="15">
        <v>0</v>
      </c>
      <c r="I25" s="12">
        <f t="shared" si="3"/>
        <v>274</v>
      </c>
      <c r="J25" s="40">
        <f t="shared" si="1"/>
        <v>627</v>
      </c>
      <c r="K25" s="27"/>
      <c r="L25" s="12">
        <v>0</v>
      </c>
      <c r="M25" s="12">
        <v>0</v>
      </c>
      <c r="N25" s="12">
        <v>0</v>
      </c>
      <c r="O25" s="12">
        <f t="shared" si="2"/>
        <v>0</v>
      </c>
      <c r="P25" s="29">
        <v>0</v>
      </c>
    </row>
    <row r="26" spans="2:16" ht="19.5" customHeight="1">
      <c r="B26" s="28" t="s">
        <v>13</v>
      </c>
      <c r="C26" s="42">
        <v>10</v>
      </c>
      <c r="D26" s="12">
        <v>21302</v>
      </c>
      <c r="E26" s="12">
        <v>3359</v>
      </c>
      <c r="F26" s="12">
        <v>1718</v>
      </c>
      <c r="G26" s="15">
        <v>14313</v>
      </c>
      <c r="H26" s="15">
        <v>595</v>
      </c>
      <c r="I26" s="12">
        <f t="shared" si="3"/>
        <v>41287</v>
      </c>
      <c r="J26" s="40">
        <f t="shared" si="1"/>
        <v>213020</v>
      </c>
      <c r="K26" s="27"/>
      <c r="L26" s="12">
        <v>405</v>
      </c>
      <c r="M26" s="12">
        <v>189</v>
      </c>
      <c r="N26" s="12">
        <v>1</v>
      </c>
      <c r="O26" s="12">
        <f t="shared" si="2"/>
        <v>595</v>
      </c>
      <c r="P26" s="29">
        <v>9995</v>
      </c>
    </row>
    <row r="27" spans="2:16" ht="19.5" customHeight="1">
      <c r="B27" s="28" t="s">
        <v>14</v>
      </c>
      <c r="C27" s="42">
        <v>10</v>
      </c>
      <c r="D27" s="12">
        <v>1060</v>
      </c>
      <c r="E27" s="12">
        <v>699</v>
      </c>
      <c r="F27" s="12">
        <v>135</v>
      </c>
      <c r="G27" s="15">
        <v>0</v>
      </c>
      <c r="H27" s="15">
        <v>5</v>
      </c>
      <c r="I27" s="12">
        <f t="shared" si="3"/>
        <v>1899</v>
      </c>
      <c r="J27" s="40">
        <f t="shared" si="1"/>
        <v>10600</v>
      </c>
      <c r="K27" s="27"/>
      <c r="L27" s="12">
        <v>2</v>
      </c>
      <c r="M27" s="12">
        <v>3</v>
      </c>
      <c r="N27" s="12">
        <v>0</v>
      </c>
      <c r="O27" s="12">
        <f t="shared" si="2"/>
        <v>5</v>
      </c>
      <c r="P27" s="29">
        <v>70</v>
      </c>
    </row>
    <row r="28" spans="2:16" ht="19.5" customHeight="1">
      <c r="B28" s="28" t="s">
        <v>15</v>
      </c>
      <c r="C28" s="42">
        <v>10</v>
      </c>
      <c r="D28" s="12">
        <v>6720</v>
      </c>
      <c r="E28" s="12">
        <v>6541</v>
      </c>
      <c r="F28" s="12">
        <v>2380</v>
      </c>
      <c r="G28" s="15">
        <v>1653</v>
      </c>
      <c r="H28" s="15">
        <v>361</v>
      </c>
      <c r="I28" s="12">
        <f t="shared" si="3"/>
        <v>17655</v>
      </c>
      <c r="J28" s="40">
        <f t="shared" si="1"/>
        <v>67200</v>
      </c>
      <c r="K28" s="27"/>
      <c r="L28" s="12">
        <v>273</v>
      </c>
      <c r="M28" s="12">
        <v>88</v>
      </c>
      <c r="N28" s="12">
        <v>0</v>
      </c>
      <c r="O28" s="12">
        <f t="shared" si="2"/>
        <v>361</v>
      </c>
      <c r="P28" s="29">
        <v>6340</v>
      </c>
    </row>
    <row r="29" spans="2:16" ht="19.5" customHeight="1">
      <c r="B29" s="33" t="s">
        <v>36</v>
      </c>
      <c r="C29" s="43" t="s">
        <v>30</v>
      </c>
      <c r="D29" s="12"/>
      <c r="E29" s="12">
        <v>5939</v>
      </c>
      <c r="F29" s="12">
        <v>0</v>
      </c>
      <c r="G29" s="15">
        <v>0</v>
      </c>
      <c r="H29" s="15">
        <v>0</v>
      </c>
      <c r="I29" s="12">
        <f t="shared" si="3"/>
        <v>5939</v>
      </c>
      <c r="J29" s="40"/>
      <c r="K29" s="27"/>
      <c r="L29" s="48">
        <v>0</v>
      </c>
      <c r="M29" s="48">
        <v>0</v>
      </c>
      <c r="N29" s="48"/>
      <c r="O29" s="12">
        <f t="shared" si="2"/>
        <v>0</v>
      </c>
      <c r="P29" s="19">
        <v>0</v>
      </c>
    </row>
    <row r="30" spans="2:16" ht="19.5" customHeight="1">
      <c r="B30" s="71" t="s">
        <v>43</v>
      </c>
      <c r="C30" s="72"/>
      <c r="D30" s="72"/>
      <c r="E30" s="72"/>
      <c r="F30" s="72"/>
      <c r="G30" s="73"/>
      <c r="H30" s="15">
        <v>0</v>
      </c>
      <c r="I30" s="62"/>
      <c r="J30" s="63"/>
      <c r="K30" s="27"/>
      <c r="L30" s="13">
        <v>0</v>
      </c>
      <c r="M30" s="13">
        <v>0</v>
      </c>
      <c r="N30" s="13"/>
      <c r="O30" s="12">
        <f t="shared" si="2"/>
        <v>0</v>
      </c>
      <c r="P30" s="34">
        <v>0</v>
      </c>
    </row>
    <row r="31" spans="2:16" ht="21.75" customHeight="1">
      <c r="B31" s="80" t="s">
        <v>20</v>
      </c>
      <c r="C31" s="81"/>
      <c r="D31" s="14">
        <f aca="true" t="shared" si="4" ref="D31:I31">SUM(D13:D29)</f>
        <v>95291</v>
      </c>
      <c r="E31" s="14">
        <f t="shared" si="4"/>
        <v>36844</v>
      </c>
      <c r="F31" s="14">
        <f t="shared" si="4"/>
        <v>19409</v>
      </c>
      <c r="G31" s="14">
        <f t="shared" si="4"/>
        <v>147004</v>
      </c>
      <c r="H31" s="14">
        <f>SUM(H13:H30)</f>
        <v>4447</v>
      </c>
      <c r="I31" s="44">
        <f t="shared" si="4"/>
        <v>302995</v>
      </c>
      <c r="J31" s="20">
        <f>SUM(J13:J30)</f>
        <v>754979</v>
      </c>
      <c r="K31" s="2"/>
      <c r="L31" s="14">
        <f>SUM(L13:L30)</f>
        <v>3269</v>
      </c>
      <c r="M31" s="14">
        <f>SUM(M13:M30)</f>
        <v>1153</v>
      </c>
      <c r="N31" s="14">
        <f>SUM(N13:N30)</f>
        <v>25</v>
      </c>
      <c r="O31" s="14">
        <f>SUM(O13:O30)</f>
        <v>4447</v>
      </c>
      <c r="P31" s="30">
        <f>SUM(P13:P30)</f>
        <v>77035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76" t="s">
        <v>21</v>
      </c>
      <c r="C33" s="77"/>
      <c r="D33" s="23">
        <f aca="true" t="shared" si="5" ref="D33:J33">D31+D9</f>
        <v>101232</v>
      </c>
      <c r="E33" s="23">
        <f t="shared" si="5"/>
        <v>42899</v>
      </c>
      <c r="F33" s="23">
        <f t="shared" si="5"/>
        <v>21991</v>
      </c>
      <c r="G33" s="23">
        <f t="shared" si="5"/>
        <v>151241</v>
      </c>
      <c r="H33" s="23">
        <f t="shared" si="5"/>
        <v>5580</v>
      </c>
      <c r="I33" s="46">
        <f t="shared" si="5"/>
        <v>322943</v>
      </c>
      <c r="J33" s="24">
        <f t="shared" si="5"/>
        <v>823172</v>
      </c>
      <c r="K33" s="2"/>
      <c r="L33" s="25">
        <f>L31+L9</f>
        <v>3940</v>
      </c>
      <c r="M33" s="25">
        <f>M31+M9</f>
        <v>1571</v>
      </c>
      <c r="N33" s="25">
        <f>N31+N9</f>
        <v>69</v>
      </c>
      <c r="O33" s="25">
        <f>O31+O9</f>
        <v>5580</v>
      </c>
      <c r="P33" s="37">
        <f>P31+P9</f>
        <v>94855</v>
      </c>
    </row>
    <row r="34" spans="2:16" ht="24.75" customHeight="1" thickBot="1">
      <c r="B34" s="74" t="s">
        <v>41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38">
        <f>P33+J33</f>
        <v>918027</v>
      </c>
    </row>
    <row r="41" ht="15" customHeight="1">
      <c r="C41" s="47"/>
    </row>
  </sheetData>
  <sheetProtection/>
  <mergeCells count="33">
    <mergeCell ref="G4:G5"/>
    <mergeCell ref="G11:G12"/>
    <mergeCell ref="F11:F12"/>
    <mergeCell ref="B34:O34"/>
    <mergeCell ref="B33:C33"/>
    <mergeCell ref="B9:C9"/>
    <mergeCell ref="B31:C31"/>
    <mergeCell ref="B11:B12"/>
    <mergeCell ref="I4:I5"/>
    <mergeCell ref="J4:J5"/>
    <mergeCell ref="I11:I12"/>
    <mergeCell ref="J11:J12"/>
    <mergeCell ref="O11:O12"/>
    <mergeCell ref="I30:J30"/>
    <mergeCell ref="C4:C5"/>
    <mergeCell ref="B4:B5"/>
    <mergeCell ref="D11:D12"/>
    <mergeCell ref="E4:E5"/>
    <mergeCell ref="F4:F5"/>
    <mergeCell ref="E11:E12"/>
    <mergeCell ref="B30:G30"/>
    <mergeCell ref="H4:H5"/>
    <mergeCell ref="H11:H12"/>
    <mergeCell ref="B1:P1"/>
    <mergeCell ref="B2:P2"/>
    <mergeCell ref="C11:C12"/>
    <mergeCell ref="L4:N4"/>
    <mergeCell ref="D4:D5"/>
    <mergeCell ref="P4:P5"/>
    <mergeCell ref="L11:N11"/>
    <mergeCell ref="P11:P12"/>
    <mergeCell ref="N3:P3"/>
    <mergeCell ref="O4:O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2 I14:I27 I28:I29 I6:I8" formulaRange="1"/>
    <ignoredError sqref="I33 I31" formulaRange="1" unlockedFormula="1"/>
    <ignoredError sqref="H31" formula="1"/>
    <ignoredError sqref="I3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showGridLines="0" tabSelected="1" view="pageBreakPreview" zoomScale="75" zoomScaleSheetLayoutView="75" zoomScalePageLayoutView="0" workbookViewId="0" topLeftCell="A1">
      <selection activeCell="B4" sqref="B4:B5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4.625" style="1" customWidth="1"/>
    <col min="7" max="7" width="16.875" style="1" customWidth="1"/>
    <col min="8" max="8" width="14.125" style="1" customWidth="1"/>
    <col min="9" max="10" width="15.75390625" style="1" customWidth="1"/>
    <col min="11" max="11" width="0.875" style="1" customWidth="1"/>
    <col min="12" max="12" width="9.1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49" t="s">
        <v>40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2:16" ht="34.5" customHeight="1">
      <c r="B2" s="50" t="s">
        <v>35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61" t="s">
        <v>45</v>
      </c>
      <c r="O3" s="61"/>
      <c r="P3" s="61"/>
    </row>
    <row r="4" spans="2:16" s="10" customFormat="1" ht="28.5" customHeight="1">
      <c r="B4" s="66" t="s">
        <v>18</v>
      </c>
      <c r="C4" s="64" t="s">
        <v>37</v>
      </c>
      <c r="D4" s="55" t="s">
        <v>31</v>
      </c>
      <c r="E4" s="55" t="s">
        <v>32</v>
      </c>
      <c r="F4" s="69" t="s">
        <v>33</v>
      </c>
      <c r="G4" s="55" t="s">
        <v>24</v>
      </c>
      <c r="H4" s="55" t="s">
        <v>42</v>
      </c>
      <c r="I4" s="82" t="s">
        <v>29</v>
      </c>
      <c r="J4" s="82" t="s">
        <v>38</v>
      </c>
      <c r="K4" s="26"/>
      <c r="L4" s="52" t="s">
        <v>25</v>
      </c>
      <c r="M4" s="53"/>
      <c r="N4" s="54"/>
      <c r="O4" s="55" t="s">
        <v>34</v>
      </c>
      <c r="P4" s="57" t="s">
        <v>39</v>
      </c>
    </row>
    <row r="5" spans="2:16" s="10" customFormat="1" ht="28.5" customHeight="1">
      <c r="B5" s="67"/>
      <c r="C5" s="65"/>
      <c r="D5" s="56"/>
      <c r="E5" s="56"/>
      <c r="F5" s="70"/>
      <c r="G5" s="56"/>
      <c r="H5" s="56"/>
      <c r="I5" s="68"/>
      <c r="J5" s="68"/>
      <c r="K5" s="27"/>
      <c r="L5" s="9" t="s">
        <v>26</v>
      </c>
      <c r="M5" s="9" t="s">
        <v>27</v>
      </c>
      <c r="N5" s="9" t="s">
        <v>28</v>
      </c>
      <c r="O5" s="56"/>
      <c r="P5" s="58"/>
    </row>
    <row r="6" spans="2:16" ht="19.5" customHeight="1">
      <c r="B6" s="28" t="s">
        <v>1</v>
      </c>
      <c r="C6" s="42">
        <v>15</v>
      </c>
      <c r="D6" s="12">
        <v>15843</v>
      </c>
      <c r="E6" s="12">
        <v>22814</v>
      </c>
      <c r="F6" s="12">
        <v>5743</v>
      </c>
      <c r="G6" s="12">
        <v>24010</v>
      </c>
      <c r="H6" s="12">
        <v>4043</v>
      </c>
      <c r="I6" s="12">
        <f>SUM(D6:H6)</f>
        <v>72453</v>
      </c>
      <c r="J6" s="19">
        <f>D6*C6</f>
        <v>237645</v>
      </c>
      <c r="K6" s="27"/>
      <c r="L6" s="12">
        <v>2275</v>
      </c>
      <c r="M6" s="12">
        <v>1565</v>
      </c>
      <c r="N6" s="12">
        <v>203</v>
      </c>
      <c r="O6" s="12">
        <f>SUM(L6:N6)</f>
        <v>4043</v>
      </c>
      <c r="P6" s="29">
        <v>62165</v>
      </c>
    </row>
    <row r="7" spans="2:16" ht="19.5" customHeight="1">
      <c r="B7" s="28" t="s">
        <v>0</v>
      </c>
      <c r="C7" s="42">
        <v>3</v>
      </c>
      <c r="D7" s="12">
        <v>3086</v>
      </c>
      <c r="E7" s="12">
        <v>4858</v>
      </c>
      <c r="F7" s="12">
        <v>979</v>
      </c>
      <c r="G7" s="12">
        <v>0</v>
      </c>
      <c r="H7" s="12">
        <v>140</v>
      </c>
      <c r="I7" s="12">
        <f>SUM(D7:H7)</f>
        <v>9063</v>
      </c>
      <c r="J7" s="19">
        <f>D7*C7</f>
        <v>9258</v>
      </c>
      <c r="K7" s="27"/>
      <c r="L7" s="12">
        <v>84</v>
      </c>
      <c r="M7" s="12">
        <v>56</v>
      </c>
      <c r="N7" s="12">
        <v>0</v>
      </c>
      <c r="O7" s="12">
        <f>SUM(L7:N7)</f>
        <v>140</v>
      </c>
      <c r="P7" s="29">
        <v>2240</v>
      </c>
    </row>
    <row r="8" spans="2:16" ht="19.5" customHeight="1">
      <c r="B8" s="28" t="s">
        <v>2</v>
      </c>
      <c r="C8" s="42">
        <v>10</v>
      </c>
      <c r="D8" s="12">
        <v>6696</v>
      </c>
      <c r="E8" s="12">
        <v>10564</v>
      </c>
      <c r="F8" s="12">
        <v>4100</v>
      </c>
      <c r="G8" s="12">
        <v>2832</v>
      </c>
      <c r="H8" s="12">
        <v>674</v>
      </c>
      <c r="I8" s="12">
        <f>SUM(D8:H8)</f>
        <v>24866</v>
      </c>
      <c r="J8" s="19">
        <f>D8*C8</f>
        <v>66960</v>
      </c>
      <c r="K8" s="27"/>
      <c r="L8" s="12">
        <v>340</v>
      </c>
      <c r="M8" s="12">
        <v>334</v>
      </c>
      <c r="N8" s="12">
        <v>0</v>
      </c>
      <c r="O8" s="12">
        <f>SUM(L8:N8)</f>
        <v>674</v>
      </c>
      <c r="P8" s="29">
        <v>10140</v>
      </c>
    </row>
    <row r="9" spans="2:16" ht="21.75" customHeight="1">
      <c r="B9" s="78" t="s">
        <v>17</v>
      </c>
      <c r="C9" s="79"/>
      <c r="D9" s="4">
        <f aca="true" t="shared" si="0" ref="D9:J9">SUM(D6:D8)</f>
        <v>25625</v>
      </c>
      <c r="E9" s="4">
        <f t="shared" si="0"/>
        <v>38236</v>
      </c>
      <c r="F9" s="4">
        <f t="shared" si="0"/>
        <v>10822</v>
      </c>
      <c r="G9" s="4">
        <f t="shared" si="0"/>
        <v>26842</v>
      </c>
      <c r="H9" s="4">
        <f t="shared" si="0"/>
        <v>4857</v>
      </c>
      <c r="I9" s="4">
        <f>SUM(I6:I8)</f>
        <v>106382</v>
      </c>
      <c r="J9" s="22">
        <f t="shared" si="0"/>
        <v>313863</v>
      </c>
      <c r="K9" s="2"/>
      <c r="L9" s="14">
        <f>SUM(L6:L8)</f>
        <v>2699</v>
      </c>
      <c r="M9" s="14">
        <f>SUM(M6:M8)</f>
        <v>1955</v>
      </c>
      <c r="N9" s="14">
        <f>SUM(N6:N8)</f>
        <v>203</v>
      </c>
      <c r="O9" s="14">
        <f>SUM(O6:O8)</f>
        <v>4857</v>
      </c>
      <c r="P9" s="30">
        <f>SUM(P6:P8)</f>
        <v>74545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67" t="s">
        <v>19</v>
      </c>
      <c r="C11" s="51" t="s">
        <v>37</v>
      </c>
      <c r="D11" s="68" t="s">
        <v>31</v>
      </c>
      <c r="E11" s="68" t="s">
        <v>32</v>
      </c>
      <c r="F11" s="68" t="s">
        <v>33</v>
      </c>
      <c r="G11" s="68" t="s">
        <v>24</v>
      </c>
      <c r="H11" s="55" t="s">
        <v>42</v>
      </c>
      <c r="I11" s="68" t="s">
        <v>29</v>
      </c>
      <c r="J11" s="68" t="s">
        <v>44</v>
      </c>
      <c r="K11" s="27"/>
      <c r="L11" s="59" t="s">
        <v>25</v>
      </c>
      <c r="M11" s="59"/>
      <c r="N11" s="59"/>
      <c r="O11" s="68" t="s">
        <v>34</v>
      </c>
      <c r="P11" s="60" t="s">
        <v>39</v>
      </c>
    </row>
    <row r="12" spans="2:16" s="10" customFormat="1" ht="18.75" customHeight="1">
      <c r="B12" s="67"/>
      <c r="C12" s="51"/>
      <c r="D12" s="68"/>
      <c r="E12" s="68"/>
      <c r="F12" s="68"/>
      <c r="G12" s="68"/>
      <c r="H12" s="56"/>
      <c r="I12" s="68"/>
      <c r="J12" s="68"/>
      <c r="K12" s="27"/>
      <c r="L12" s="9" t="s">
        <v>26</v>
      </c>
      <c r="M12" s="9" t="s">
        <v>27</v>
      </c>
      <c r="N12" s="9" t="s">
        <v>28</v>
      </c>
      <c r="O12" s="68"/>
      <c r="P12" s="58"/>
    </row>
    <row r="13" spans="2:16" ht="19.5" customHeight="1">
      <c r="B13" s="39" t="s">
        <v>3</v>
      </c>
      <c r="C13" s="41">
        <v>15</v>
      </c>
      <c r="D13" s="15">
        <v>33772</v>
      </c>
      <c r="E13" s="15">
        <v>26751</v>
      </c>
      <c r="F13" s="15">
        <v>6957</v>
      </c>
      <c r="G13" s="15">
        <v>116521</v>
      </c>
      <c r="H13" s="15">
        <v>5835</v>
      </c>
      <c r="I13" s="12">
        <f>SUM(D13:H13)</f>
        <v>189836</v>
      </c>
      <c r="J13" s="40">
        <f>D13*C13</f>
        <v>506580</v>
      </c>
      <c r="K13" s="27"/>
      <c r="L13" s="12">
        <v>3998</v>
      </c>
      <c r="M13" s="12">
        <v>1774</v>
      </c>
      <c r="N13" s="12">
        <v>63</v>
      </c>
      <c r="O13" s="12">
        <f>SUM(L13:N13)</f>
        <v>5835</v>
      </c>
      <c r="P13" s="29">
        <v>98015</v>
      </c>
    </row>
    <row r="14" spans="2:16" ht="19.5" customHeight="1">
      <c r="B14" s="28" t="s">
        <v>4</v>
      </c>
      <c r="C14" s="42">
        <v>15</v>
      </c>
      <c r="D14" s="12">
        <v>14164</v>
      </c>
      <c r="E14" s="12">
        <v>12344</v>
      </c>
      <c r="F14" s="12">
        <v>2901</v>
      </c>
      <c r="G14" s="15">
        <v>112508</v>
      </c>
      <c r="H14" s="15">
        <v>1318</v>
      </c>
      <c r="I14" s="12">
        <f aca="true" t="shared" si="1" ref="I14:I29">SUM(D14:H14)</f>
        <v>143235</v>
      </c>
      <c r="J14" s="40">
        <f aca="true" t="shared" si="2" ref="J14:J28">D14*C14</f>
        <v>212460</v>
      </c>
      <c r="K14" s="27"/>
      <c r="L14" s="12">
        <v>859</v>
      </c>
      <c r="M14" s="12">
        <v>409</v>
      </c>
      <c r="N14" s="12">
        <v>50</v>
      </c>
      <c r="O14" s="12">
        <f aca="true" t="shared" si="3" ref="O14:O30">SUM(L14:N14)</f>
        <v>1318</v>
      </c>
      <c r="P14" s="29">
        <v>21520</v>
      </c>
    </row>
    <row r="15" spans="2:16" ht="19.5" customHeight="1">
      <c r="B15" s="28" t="s">
        <v>5</v>
      </c>
      <c r="C15" s="42">
        <v>8</v>
      </c>
      <c r="D15" s="12">
        <v>30550</v>
      </c>
      <c r="E15" s="12">
        <v>4111</v>
      </c>
      <c r="F15" s="12">
        <v>5432</v>
      </c>
      <c r="G15" s="15">
        <v>28807</v>
      </c>
      <c r="H15" s="15">
        <v>1050</v>
      </c>
      <c r="I15" s="12">
        <v>69950</v>
      </c>
      <c r="J15" s="40">
        <f t="shared" si="2"/>
        <v>244400</v>
      </c>
      <c r="K15" s="27"/>
      <c r="L15" s="12">
        <v>795</v>
      </c>
      <c r="M15" s="12">
        <v>255</v>
      </c>
      <c r="N15" s="12">
        <v>0</v>
      </c>
      <c r="O15" s="12">
        <f t="shared" si="3"/>
        <v>1050</v>
      </c>
      <c r="P15" s="29">
        <v>18450</v>
      </c>
    </row>
    <row r="16" spans="2:16" ht="19.5" customHeight="1">
      <c r="B16" s="28" t="s">
        <v>22</v>
      </c>
      <c r="C16" s="42">
        <v>10</v>
      </c>
      <c r="D16" s="12">
        <v>13392</v>
      </c>
      <c r="E16" s="12">
        <v>10790</v>
      </c>
      <c r="F16" s="12">
        <v>4101</v>
      </c>
      <c r="G16" s="15">
        <v>129471</v>
      </c>
      <c r="H16" s="15">
        <v>1085</v>
      </c>
      <c r="I16" s="12">
        <f t="shared" si="1"/>
        <v>158839</v>
      </c>
      <c r="J16" s="40">
        <f t="shared" si="2"/>
        <v>133920</v>
      </c>
      <c r="K16" s="27"/>
      <c r="L16" s="12">
        <v>763</v>
      </c>
      <c r="M16" s="12">
        <v>294</v>
      </c>
      <c r="N16" s="12">
        <v>28</v>
      </c>
      <c r="O16" s="12">
        <f t="shared" si="3"/>
        <v>1085</v>
      </c>
      <c r="P16" s="29">
        <v>18340</v>
      </c>
    </row>
    <row r="17" spans="2:16" ht="19.5" customHeight="1">
      <c r="B17" s="28" t="s">
        <v>9</v>
      </c>
      <c r="C17" s="42">
        <v>10</v>
      </c>
      <c r="D17" s="12">
        <v>15937</v>
      </c>
      <c r="E17" s="12">
        <v>9591</v>
      </c>
      <c r="F17" s="12">
        <v>2860</v>
      </c>
      <c r="G17" s="15">
        <v>129201</v>
      </c>
      <c r="H17" s="15">
        <v>518</v>
      </c>
      <c r="I17" s="12">
        <f t="shared" si="1"/>
        <v>158107</v>
      </c>
      <c r="J17" s="40">
        <f t="shared" si="2"/>
        <v>159370</v>
      </c>
      <c r="K17" s="27"/>
      <c r="L17" s="12">
        <v>396</v>
      </c>
      <c r="M17" s="12">
        <v>122</v>
      </c>
      <c r="N17" s="12">
        <v>0</v>
      </c>
      <c r="O17" s="12">
        <f t="shared" si="3"/>
        <v>518</v>
      </c>
      <c r="P17" s="29">
        <v>9140</v>
      </c>
    </row>
    <row r="18" spans="2:16" ht="19.5" customHeight="1">
      <c r="B18" s="28" t="s">
        <v>7</v>
      </c>
      <c r="C18" s="42">
        <v>3</v>
      </c>
      <c r="D18" s="12">
        <v>7550</v>
      </c>
      <c r="E18" s="12">
        <v>1009</v>
      </c>
      <c r="F18" s="12">
        <v>1329</v>
      </c>
      <c r="G18" s="15">
        <v>1174</v>
      </c>
      <c r="H18" s="15">
        <v>66</v>
      </c>
      <c r="I18" s="12">
        <f t="shared" si="1"/>
        <v>11128</v>
      </c>
      <c r="J18" s="40">
        <f t="shared" si="2"/>
        <v>22650</v>
      </c>
      <c r="K18" s="27"/>
      <c r="L18" s="12">
        <v>29</v>
      </c>
      <c r="M18" s="12">
        <v>37</v>
      </c>
      <c r="N18" s="12">
        <v>0</v>
      </c>
      <c r="O18" s="12">
        <f t="shared" si="3"/>
        <v>66</v>
      </c>
      <c r="P18" s="29">
        <v>950</v>
      </c>
    </row>
    <row r="19" spans="2:16" ht="19.5" customHeight="1">
      <c r="B19" s="28" t="s">
        <v>8</v>
      </c>
      <c r="C19" s="42">
        <v>8</v>
      </c>
      <c r="D19" s="12">
        <v>6436</v>
      </c>
      <c r="E19" s="12">
        <v>717</v>
      </c>
      <c r="F19" s="12">
        <v>1029</v>
      </c>
      <c r="G19" s="15">
        <v>1791</v>
      </c>
      <c r="H19" s="15">
        <v>150</v>
      </c>
      <c r="I19" s="12">
        <f t="shared" si="1"/>
        <v>10123</v>
      </c>
      <c r="J19" s="40">
        <f t="shared" si="2"/>
        <v>51488</v>
      </c>
      <c r="K19" s="27"/>
      <c r="L19" s="12">
        <v>109</v>
      </c>
      <c r="M19" s="12">
        <v>41</v>
      </c>
      <c r="N19" s="12">
        <v>0</v>
      </c>
      <c r="O19" s="12">
        <f t="shared" si="3"/>
        <v>150</v>
      </c>
      <c r="P19" s="29">
        <v>2590</v>
      </c>
    </row>
    <row r="20" spans="2:16" ht="19.5" customHeight="1">
      <c r="B20" s="28" t="s">
        <v>6</v>
      </c>
      <c r="C20" s="42">
        <v>5</v>
      </c>
      <c r="D20" s="12">
        <v>21384</v>
      </c>
      <c r="E20" s="12">
        <v>4567</v>
      </c>
      <c r="F20" s="12">
        <v>4724</v>
      </c>
      <c r="G20" s="15">
        <v>456</v>
      </c>
      <c r="H20" s="15">
        <v>369</v>
      </c>
      <c r="I20" s="12">
        <f t="shared" si="1"/>
        <v>31500</v>
      </c>
      <c r="J20" s="40">
        <f t="shared" si="2"/>
        <v>106920</v>
      </c>
      <c r="K20" s="27"/>
      <c r="L20" s="12">
        <v>274</v>
      </c>
      <c r="M20" s="12">
        <v>95</v>
      </c>
      <c r="N20" s="12">
        <v>0</v>
      </c>
      <c r="O20" s="12">
        <f t="shared" si="3"/>
        <v>369</v>
      </c>
      <c r="P20" s="29">
        <v>6430</v>
      </c>
    </row>
    <row r="21" spans="2:16" ht="19.5" customHeight="1">
      <c r="B21" s="28" t="s">
        <v>16</v>
      </c>
      <c r="C21" s="42">
        <v>5</v>
      </c>
      <c r="D21" s="12">
        <v>9750</v>
      </c>
      <c r="E21" s="12">
        <v>2510</v>
      </c>
      <c r="F21" s="12">
        <v>1067</v>
      </c>
      <c r="G21" s="15">
        <v>355</v>
      </c>
      <c r="H21" s="15">
        <v>51</v>
      </c>
      <c r="I21" s="12">
        <f t="shared" si="1"/>
        <v>13733</v>
      </c>
      <c r="J21" s="40">
        <f t="shared" si="2"/>
        <v>48750</v>
      </c>
      <c r="K21" s="27"/>
      <c r="L21" s="12">
        <v>38</v>
      </c>
      <c r="M21" s="12">
        <v>13</v>
      </c>
      <c r="N21" s="12">
        <v>0</v>
      </c>
      <c r="O21" s="12">
        <f t="shared" si="3"/>
        <v>51</v>
      </c>
      <c r="P21" s="29">
        <v>890</v>
      </c>
    </row>
    <row r="22" spans="2:16" ht="19.5" customHeight="1">
      <c r="B22" s="28" t="s">
        <v>10</v>
      </c>
      <c r="C22" s="42">
        <v>3</v>
      </c>
      <c r="D22" s="12">
        <v>1667</v>
      </c>
      <c r="E22" s="12">
        <v>5005</v>
      </c>
      <c r="F22" s="12">
        <v>1469</v>
      </c>
      <c r="G22" s="15">
        <v>0</v>
      </c>
      <c r="H22" s="15">
        <v>67</v>
      </c>
      <c r="I22" s="12">
        <f t="shared" si="1"/>
        <v>8208</v>
      </c>
      <c r="J22" s="40">
        <f t="shared" si="2"/>
        <v>5001</v>
      </c>
      <c r="K22" s="27"/>
      <c r="L22" s="12">
        <v>28</v>
      </c>
      <c r="M22" s="12">
        <v>39</v>
      </c>
      <c r="N22" s="12">
        <v>0</v>
      </c>
      <c r="O22" s="12">
        <f t="shared" si="3"/>
        <v>67</v>
      </c>
      <c r="P22" s="29">
        <v>950</v>
      </c>
    </row>
    <row r="23" spans="2:16" ht="19.5" customHeight="1">
      <c r="B23" s="28" t="s">
        <v>11</v>
      </c>
      <c r="C23" s="42">
        <v>3</v>
      </c>
      <c r="D23" s="12">
        <v>41080</v>
      </c>
      <c r="E23" s="12">
        <v>7618</v>
      </c>
      <c r="F23" s="12">
        <v>4624</v>
      </c>
      <c r="G23" s="15">
        <v>263</v>
      </c>
      <c r="H23" s="15">
        <v>855</v>
      </c>
      <c r="I23" s="12">
        <f t="shared" si="1"/>
        <v>54440</v>
      </c>
      <c r="J23" s="40">
        <f t="shared" si="2"/>
        <v>123240</v>
      </c>
      <c r="K23" s="27"/>
      <c r="L23" s="12">
        <v>414</v>
      </c>
      <c r="M23" s="12">
        <v>441</v>
      </c>
      <c r="N23" s="12">
        <v>0</v>
      </c>
      <c r="O23" s="12">
        <f t="shared" si="3"/>
        <v>855</v>
      </c>
      <c r="P23" s="29">
        <v>12690</v>
      </c>
    </row>
    <row r="24" spans="2:16" ht="19.5" customHeight="1">
      <c r="B24" s="28" t="s">
        <v>23</v>
      </c>
      <c r="C24" s="42">
        <v>5</v>
      </c>
      <c r="D24" s="12">
        <v>7694</v>
      </c>
      <c r="E24" s="12">
        <v>0</v>
      </c>
      <c r="F24" s="12">
        <v>0</v>
      </c>
      <c r="G24" s="15">
        <v>0</v>
      </c>
      <c r="H24" s="15">
        <v>0</v>
      </c>
      <c r="I24" s="12">
        <f t="shared" si="1"/>
        <v>7694</v>
      </c>
      <c r="J24" s="40">
        <f t="shared" si="2"/>
        <v>38470</v>
      </c>
      <c r="K24" s="27"/>
      <c r="L24" s="12">
        <v>0</v>
      </c>
      <c r="M24" s="12">
        <v>0</v>
      </c>
      <c r="N24" s="12">
        <v>0</v>
      </c>
      <c r="O24" s="12">
        <f t="shared" si="3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629</v>
      </c>
      <c r="E25" s="12">
        <v>80</v>
      </c>
      <c r="F25" s="12">
        <v>18</v>
      </c>
      <c r="G25" s="15">
        <v>0</v>
      </c>
      <c r="H25" s="15">
        <v>0</v>
      </c>
      <c r="I25" s="12">
        <f t="shared" si="1"/>
        <v>727</v>
      </c>
      <c r="J25" s="40">
        <f t="shared" si="2"/>
        <v>1887</v>
      </c>
      <c r="K25" s="27"/>
      <c r="L25" s="12">
        <v>0</v>
      </c>
      <c r="M25" s="12">
        <v>0</v>
      </c>
      <c r="N25" s="12">
        <v>0</v>
      </c>
      <c r="O25" s="12">
        <f t="shared" si="3"/>
        <v>0</v>
      </c>
      <c r="P25" s="29">
        <v>0</v>
      </c>
    </row>
    <row r="26" spans="2:16" ht="19.5" customHeight="1">
      <c r="B26" s="28" t="s">
        <v>13</v>
      </c>
      <c r="C26" s="42">
        <v>10</v>
      </c>
      <c r="D26" s="12">
        <v>59898</v>
      </c>
      <c r="E26" s="12">
        <v>16279</v>
      </c>
      <c r="F26" s="12">
        <v>5571</v>
      </c>
      <c r="G26" s="15">
        <v>31024</v>
      </c>
      <c r="H26" s="15">
        <v>1940</v>
      </c>
      <c r="I26" s="12">
        <f t="shared" si="1"/>
        <v>114712</v>
      </c>
      <c r="J26" s="40">
        <f t="shared" si="2"/>
        <v>598980</v>
      </c>
      <c r="K26" s="27"/>
      <c r="L26" s="12">
        <v>1252</v>
      </c>
      <c r="M26" s="12">
        <v>680</v>
      </c>
      <c r="N26" s="12">
        <v>8</v>
      </c>
      <c r="O26" s="12">
        <f t="shared" si="3"/>
        <v>1940</v>
      </c>
      <c r="P26" s="34">
        <v>31880</v>
      </c>
    </row>
    <row r="27" spans="2:16" ht="19.5" customHeight="1">
      <c r="B27" s="28" t="s">
        <v>14</v>
      </c>
      <c r="C27" s="42">
        <v>10</v>
      </c>
      <c r="D27" s="12">
        <v>2946</v>
      </c>
      <c r="E27" s="12">
        <v>2325</v>
      </c>
      <c r="F27" s="12">
        <v>619</v>
      </c>
      <c r="G27" s="15">
        <v>137</v>
      </c>
      <c r="H27" s="15">
        <v>27</v>
      </c>
      <c r="I27" s="12">
        <f t="shared" si="1"/>
        <v>6054</v>
      </c>
      <c r="J27" s="40">
        <f t="shared" si="2"/>
        <v>29460</v>
      </c>
      <c r="K27" s="27"/>
      <c r="L27" s="12">
        <v>9</v>
      </c>
      <c r="M27" s="12">
        <v>18</v>
      </c>
      <c r="N27" s="12">
        <v>0</v>
      </c>
      <c r="O27" s="12">
        <f t="shared" si="3"/>
        <v>27</v>
      </c>
      <c r="P27" s="34">
        <v>360</v>
      </c>
    </row>
    <row r="28" spans="2:16" ht="19.5" customHeight="1">
      <c r="B28" s="28" t="s">
        <v>15</v>
      </c>
      <c r="C28" s="42">
        <v>10</v>
      </c>
      <c r="D28" s="12">
        <v>18152</v>
      </c>
      <c r="E28" s="12">
        <v>23552</v>
      </c>
      <c r="F28" s="12">
        <v>8820</v>
      </c>
      <c r="G28" s="15">
        <v>2958</v>
      </c>
      <c r="H28" s="15">
        <v>1115</v>
      </c>
      <c r="I28" s="12">
        <f t="shared" si="1"/>
        <v>54597</v>
      </c>
      <c r="J28" s="40">
        <f t="shared" si="2"/>
        <v>181520</v>
      </c>
      <c r="K28" s="27"/>
      <c r="L28" s="12">
        <v>715</v>
      </c>
      <c r="M28" s="12">
        <v>400</v>
      </c>
      <c r="N28" s="12">
        <v>0</v>
      </c>
      <c r="O28" s="12">
        <f t="shared" si="3"/>
        <v>1115</v>
      </c>
      <c r="P28" s="29">
        <v>18300</v>
      </c>
    </row>
    <row r="29" spans="2:16" ht="19.5" customHeight="1">
      <c r="B29" s="33" t="s">
        <v>36</v>
      </c>
      <c r="C29" s="43" t="s">
        <v>30</v>
      </c>
      <c r="D29" s="12">
        <v>0</v>
      </c>
      <c r="E29" s="12">
        <v>40767</v>
      </c>
      <c r="F29" s="12">
        <v>4</v>
      </c>
      <c r="G29" s="15">
        <v>0</v>
      </c>
      <c r="H29" s="15">
        <v>4</v>
      </c>
      <c r="I29" s="12">
        <f t="shared" si="1"/>
        <v>40775</v>
      </c>
      <c r="J29" s="40"/>
      <c r="K29" s="27"/>
      <c r="L29" s="13">
        <v>4</v>
      </c>
      <c r="M29" s="13">
        <v>0</v>
      </c>
      <c r="N29" s="13">
        <v>0</v>
      </c>
      <c r="O29" s="12">
        <f t="shared" si="3"/>
        <v>4</v>
      </c>
      <c r="P29" s="34">
        <v>80</v>
      </c>
    </row>
    <row r="30" spans="2:16" ht="19.5" customHeight="1">
      <c r="B30" s="71" t="s">
        <v>43</v>
      </c>
      <c r="C30" s="72"/>
      <c r="D30" s="72"/>
      <c r="E30" s="72"/>
      <c r="F30" s="72"/>
      <c r="G30" s="73"/>
      <c r="H30" s="15">
        <v>418</v>
      </c>
      <c r="I30" s="62"/>
      <c r="J30" s="63"/>
      <c r="K30" s="27"/>
      <c r="L30" s="13">
        <v>245</v>
      </c>
      <c r="M30" s="13">
        <v>173</v>
      </c>
      <c r="N30" s="13">
        <v>0</v>
      </c>
      <c r="O30" s="12">
        <f t="shared" si="3"/>
        <v>418</v>
      </c>
      <c r="P30" s="34">
        <v>6630</v>
      </c>
    </row>
    <row r="31" spans="2:16" ht="21.75" customHeight="1">
      <c r="B31" s="80" t="s">
        <v>20</v>
      </c>
      <c r="C31" s="81"/>
      <c r="D31" s="14">
        <f aca="true" t="shared" si="4" ref="D31:I31">SUM(D13:D29)</f>
        <v>285001</v>
      </c>
      <c r="E31" s="14">
        <f t="shared" si="4"/>
        <v>168016</v>
      </c>
      <c r="F31" s="14">
        <f t="shared" si="4"/>
        <v>51525</v>
      </c>
      <c r="G31" s="14">
        <f t="shared" si="4"/>
        <v>554666</v>
      </c>
      <c r="H31" s="14">
        <f>SUM(H13:H30)</f>
        <v>14868</v>
      </c>
      <c r="I31" s="44">
        <f t="shared" si="4"/>
        <v>1073658</v>
      </c>
      <c r="J31" s="20">
        <f>SUM(J13:J30)</f>
        <v>2465096</v>
      </c>
      <c r="K31" s="2"/>
      <c r="L31" s="14">
        <f>SUM(L13:L30)</f>
        <v>9928</v>
      </c>
      <c r="M31" s="14">
        <f>SUM(M13:M30)</f>
        <v>4791</v>
      </c>
      <c r="N31" s="14">
        <f>SUM(N13:N30)</f>
        <v>149</v>
      </c>
      <c r="O31" s="14">
        <f>SUM(O13:O30)</f>
        <v>14868</v>
      </c>
      <c r="P31" s="30">
        <f>SUM(P13:P30)</f>
        <v>247215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76" t="s">
        <v>21</v>
      </c>
      <c r="C33" s="77"/>
      <c r="D33" s="23">
        <f aca="true" t="shared" si="5" ref="D33:J33">D31+D9</f>
        <v>310626</v>
      </c>
      <c r="E33" s="23">
        <f t="shared" si="5"/>
        <v>206252</v>
      </c>
      <c r="F33" s="23">
        <f t="shared" si="5"/>
        <v>62347</v>
      </c>
      <c r="G33" s="23">
        <f t="shared" si="5"/>
        <v>581508</v>
      </c>
      <c r="H33" s="23">
        <f t="shared" si="5"/>
        <v>19725</v>
      </c>
      <c r="I33" s="46">
        <f t="shared" si="5"/>
        <v>1180040</v>
      </c>
      <c r="J33" s="24">
        <f t="shared" si="5"/>
        <v>2778959</v>
      </c>
      <c r="K33" s="2"/>
      <c r="L33" s="25">
        <f>L31+L9</f>
        <v>12627</v>
      </c>
      <c r="M33" s="25">
        <f>M31+M9</f>
        <v>6746</v>
      </c>
      <c r="N33" s="25">
        <f>N31+N9</f>
        <v>352</v>
      </c>
      <c r="O33" s="25">
        <f>O31+O9</f>
        <v>19725</v>
      </c>
      <c r="P33" s="37">
        <f>P31+P9</f>
        <v>321760</v>
      </c>
    </row>
    <row r="34" spans="2:16" ht="24.75" customHeight="1" thickBot="1">
      <c r="B34" s="74" t="s">
        <v>41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38">
        <f>P33+J33</f>
        <v>3100719</v>
      </c>
    </row>
    <row r="41" ht="15" customHeight="1">
      <c r="C41" s="47"/>
    </row>
  </sheetData>
  <sheetProtection/>
  <mergeCells count="33">
    <mergeCell ref="B1:P1"/>
    <mergeCell ref="B2:P2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N4"/>
    <mergeCell ref="O4:O5"/>
    <mergeCell ref="P4:P5"/>
    <mergeCell ref="B9:C9"/>
    <mergeCell ref="P11:P12"/>
    <mergeCell ref="B11:B12"/>
    <mergeCell ref="C11:C12"/>
    <mergeCell ref="D11:D12"/>
    <mergeCell ref="E11:E12"/>
    <mergeCell ref="F11:F12"/>
    <mergeCell ref="G11:G12"/>
    <mergeCell ref="B30:G30"/>
    <mergeCell ref="I30:J30"/>
    <mergeCell ref="B31:C31"/>
    <mergeCell ref="B33:C33"/>
    <mergeCell ref="B34:O34"/>
    <mergeCell ref="H11:H12"/>
    <mergeCell ref="I11:I12"/>
    <mergeCell ref="J11:J12"/>
    <mergeCell ref="L11:N11"/>
    <mergeCell ref="O11:O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0:J30 I6:I8 I13 I14 I16:I29" formulaRange="1"/>
    <ignoredError sqref="I33" unlockedFormula="1"/>
    <ignoredError sqref="H31" formula="1"/>
    <ignoredError sqref="I3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hakan-seven</cp:lastModifiedBy>
  <cp:lastPrinted>2010-02-04T09:09:42Z</cp:lastPrinted>
  <dcterms:created xsi:type="dcterms:W3CDTF">2004-06-08T16:25:04Z</dcterms:created>
  <dcterms:modified xsi:type="dcterms:W3CDTF">2010-07-06T12:20:41Z</dcterms:modified>
  <cp:category/>
  <cp:version/>
  <cp:contentType/>
  <cp:contentStatus/>
</cp:coreProperties>
</file>